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na\Desktop\Proracun 2021\PRIJEDLOG PRORAČUNA 05.11.2020\"/>
    </mc:Choice>
  </mc:AlternateContent>
  <xr:revisionPtr revIDLastSave="0" documentId="13_ncr:1_{6E5C4C5A-6F91-4CF5-A890-8E713A8953B5}" xr6:coauthVersionLast="45" xr6:coauthVersionMax="45" xr10:uidLastSave="{00000000-0000-0000-0000-000000000000}"/>
  <bookViews>
    <workbookView xWindow="0" yWindow="0" windowWidth="28755" windowHeight="15600" activeTab="5" xr2:uid="{00000000-000D-0000-FFFF-FFFF00000000}"/>
  </bookViews>
  <sheets>
    <sheet name="Naslovna" sheetId="12" r:id="rId1"/>
    <sheet name="Prihodi" sheetId="5" r:id="rId2"/>
    <sheet name="Rashodi" sheetId="6" r:id="rId3"/>
    <sheet name="Racun financiranja" sheetId="7" r:id="rId4"/>
    <sheet name="razdjel 1" sheetId="8" r:id="rId5"/>
    <sheet name="razdjel 2" sheetId="9" r:id="rId6"/>
    <sheet name="Plan razv 2020" sheetId="13" r:id="rId7"/>
  </sheets>
  <calcPr calcId="181029"/>
</workbook>
</file>

<file path=xl/calcChain.xml><?xml version="1.0" encoding="utf-8"?>
<calcChain xmlns="http://schemas.openxmlformats.org/spreadsheetml/2006/main">
  <c r="I67" i="13" l="1"/>
  <c r="H67" i="13"/>
  <c r="G67" i="13"/>
  <c r="I35" i="13"/>
  <c r="I68" i="13" s="1"/>
  <c r="H35" i="13"/>
  <c r="H68" i="13" s="1"/>
  <c r="G35" i="13"/>
  <c r="G68" i="13" s="1"/>
  <c r="G69" i="13" s="1"/>
  <c r="I22" i="13"/>
  <c r="H22" i="13"/>
  <c r="G22" i="13"/>
  <c r="I14" i="13"/>
  <c r="I23" i="13" s="1"/>
  <c r="I69" i="13" s="1"/>
  <c r="H14" i="13"/>
  <c r="G14" i="13"/>
  <c r="G23" i="13" s="1"/>
  <c r="F96" i="9"/>
  <c r="E96" i="9"/>
  <c r="D96" i="9"/>
  <c r="H23" i="13" l="1"/>
  <c r="H69" i="13" s="1"/>
  <c r="G19" i="12"/>
  <c r="G18" i="12"/>
  <c r="F19" i="12"/>
  <c r="F18" i="12"/>
  <c r="E5" i="6" l="1"/>
  <c r="E42" i="6"/>
  <c r="E7" i="6"/>
  <c r="D5" i="6"/>
  <c r="D42" i="6"/>
  <c r="D7" i="6"/>
  <c r="F335" i="8" l="1"/>
  <c r="E335" i="8"/>
  <c r="D335" i="8"/>
  <c r="C42" i="6" l="1"/>
  <c r="E19" i="12" s="1"/>
  <c r="C46" i="6"/>
  <c r="C36" i="6"/>
  <c r="C28" i="6"/>
  <c r="C24" i="6"/>
  <c r="C14" i="6"/>
  <c r="C9" i="6"/>
  <c r="F323" i="9"/>
  <c r="E323" i="9"/>
  <c r="D323" i="9"/>
  <c r="D114" i="8"/>
  <c r="C7" i="6" l="1"/>
  <c r="C5" i="6"/>
  <c r="E18" i="12"/>
  <c r="G17" i="12"/>
  <c r="F17" i="12"/>
  <c r="E17" i="12" l="1"/>
  <c r="E16" i="12"/>
  <c r="F7" i="9" l="1"/>
  <c r="E7" i="9"/>
  <c r="D320" i="9"/>
  <c r="D318" i="9" s="1"/>
  <c r="D211" i="9"/>
  <c r="D138" i="9"/>
  <c r="D118" i="9"/>
  <c r="D198" i="8" l="1"/>
  <c r="D325" i="9" l="1"/>
  <c r="F272" i="8" l="1"/>
  <c r="E272" i="8"/>
  <c r="D272" i="8"/>
  <c r="F144" i="8"/>
  <c r="F142" i="8" s="1"/>
  <c r="E144" i="8"/>
  <c r="D144" i="8"/>
  <c r="D142" i="8" s="1"/>
  <c r="F332" i="9" l="1"/>
  <c r="F330" i="9" s="1"/>
  <c r="F337" i="9"/>
  <c r="F335" i="9" s="1"/>
  <c r="F342" i="9"/>
  <c r="F340" i="9" s="1"/>
  <c r="F347" i="9"/>
  <c r="F345" i="9" s="1"/>
  <c r="F352" i="9"/>
  <c r="F350" i="9" s="1"/>
  <c r="F357" i="9"/>
  <c r="F355" i="9" s="1"/>
  <c r="F362" i="9"/>
  <c r="F360" i="9" s="1"/>
  <c r="F367" i="9"/>
  <c r="F365" i="9" s="1"/>
  <c r="E332" i="9"/>
  <c r="E330" i="9" s="1"/>
  <c r="E337" i="9"/>
  <c r="E335" i="9" s="1"/>
  <c r="E342" i="9"/>
  <c r="E340" i="9" s="1"/>
  <c r="E347" i="9"/>
  <c r="E345" i="9" s="1"/>
  <c r="E352" i="9"/>
  <c r="E350" i="9" s="1"/>
  <c r="E357" i="9"/>
  <c r="E355" i="9" s="1"/>
  <c r="E362" i="9"/>
  <c r="E360" i="9" s="1"/>
  <c r="E367" i="9"/>
  <c r="E365" i="9" s="1"/>
  <c r="F327" i="9"/>
  <c r="F325" i="9" s="1"/>
  <c r="E327" i="9"/>
  <c r="E325" i="9" s="1"/>
  <c r="F311" i="9"/>
  <c r="E311" i="9"/>
  <c r="F303" i="9"/>
  <c r="F301" i="9" s="1"/>
  <c r="E303" i="9"/>
  <c r="E301" i="9" s="1"/>
  <c r="F298" i="9"/>
  <c r="F296" i="9" s="1"/>
  <c r="E298" i="9"/>
  <c r="E296" i="9" s="1"/>
  <c r="F288" i="9"/>
  <c r="F286" i="9" s="1"/>
  <c r="E288" i="9"/>
  <c r="E286" i="9" s="1"/>
  <c r="F273" i="9"/>
  <c r="F271" i="9" s="1"/>
  <c r="E273" i="9"/>
  <c r="E271" i="9" s="1"/>
  <c r="F268" i="9"/>
  <c r="F266" i="9" s="1"/>
  <c r="E268" i="9"/>
  <c r="E266" i="9" s="1"/>
  <c r="F263" i="9"/>
  <c r="F261" i="9" s="1"/>
  <c r="E263" i="9"/>
  <c r="E261" i="9" s="1"/>
  <c r="F258" i="9"/>
  <c r="F256" i="9" s="1"/>
  <c r="E258" i="9"/>
  <c r="E256" i="9" s="1"/>
  <c r="F253" i="9"/>
  <c r="F251" i="9" s="1"/>
  <c r="E253" i="9"/>
  <c r="E251" i="9" s="1"/>
  <c r="F233" i="9"/>
  <c r="F231" i="9" s="1"/>
  <c r="E233" i="9"/>
  <c r="E231" i="9" s="1"/>
  <c r="F228" i="9"/>
  <c r="F226" i="9" s="1"/>
  <c r="E228" i="9"/>
  <c r="E226" i="9" s="1"/>
  <c r="F218" i="9"/>
  <c r="F216" i="9" s="1"/>
  <c r="E218" i="9"/>
  <c r="E216" i="9" s="1"/>
  <c r="F213" i="9"/>
  <c r="F211" i="9" s="1"/>
  <c r="E213" i="9"/>
  <c r="E211" i="9" s="1"/>
  <c r="F208" i="9"/>
  <c r="F206" i="9" s="1"/>
  <c r="F195" i="9"/>
  <c r="E195" i="9"/>
  <c r="F185" i="9"/>
  <c r="F183" i="9" s="1"/>
  <c r="E185" i="9"/>
  <c r="E183" i="9" s="1"/>
  <c r="F165" i="9"/>
  <c r="F163" i="9" s="1"/>
  <c r="E165" i="9"/>
  <c r="E163" i="9" s="1"/>
  <c r="F140" i="9"/>
  <c r="F138" i="9" s="1"/>
  <c r="E140" i="9"/>
  <c r="E138" i="9" s="1"/>
  <c r="F83" i="9"/>
  <c r="F86" i="9"/>
  <c r="E83" i="9"/>
  <c r="E86" i="9"/>
  <c r="F78" i="9"/>
  <c r="F76" i="9" s="1"/>
  <c r="E78" i="9"/>
  <c r="E76" i="9" s="1"/>
  <c r="F71" i="9"/>
  <c r="E71" i="9"/>
  <c r="F60" i="9"/>
  <c r="F58" i="9" s="1"/>
  <c r="E60" i="9"/>
  <c r="E58" i="9" s="1"/>
  <c r="D367" i="9"/>
  <c r="D365" i="9" s="1"/>
  <c r="D362" i="9"/>
  <c r="D360" i="9" s="1"/>
  <c r="D357" i="9"/>
  <c r="D355" i="9" s="1"/>
  <c r="D352" i="9"/>
  <c r="D350" i="9" s="1"/>
  <c r="D347" i="9"/>
  <c r="D345" i="9" s="1"/>
  <c r="D342" i="9"/>
  <c r="D340" i="9" s="1"/>
  <c r="D315" i="9"/>
  <c r="D313" i="9" s="1"/>
  <c r="D303" i="9"/>
  <c r="D301" i="9" s="1"/>
  <c r="D298" i="9"/>
  <c r="D296" i="9" s="1"/>
  <c r="D273" i="9"/>
  <c r="D271" i="9" s="1"/>
  <c r="D263" i="9"/>
  <c r="D261" i="9" s="1"/>
  <c r="D258" i="9"/>
  <c r="D256" i="9" s="1"/>
  <c r="D233" i="9"/>
  <c r="D231" i="9" s="1"/>
  <c r="D228" i="9"/>
  <c r="D226" i="9" s="1"/>
  <c r="D223" i="9"/>
  <c r="D221" i="9" s="1"/>
  <c r="D218" i="9"/>
  <c r="D216" i="9" s="1"/>
  <c r="D203" i="9"/>
  <c r="D201" i="9" s="1"/>
  <c r="D198" i="9"/>
  <c r="D190" i="9"/>
  <c r="D188" i="9" s="1"/>
  <c r="D150" i="9"/>
  <c r="D148" i="9" s="1"/>
  <c r="D130" i="9"/>
  <c r="D128" i="9" s="1"/>
  <c r="D124" i="9"/>
  <c r="D122" i="9" s="1"/>
  <c r="D116" i="9"/>
  <c r="D111" i="9"/>
  <c r="D109" i="9" s="1"/>
  <c r="D100" i="9"/>
  <c r="D98" i="9" s="1"/>
  <c r="D83" i="9"/>
  <c r="D60" i="9"/>
  <c r="D58" i="9" s="1"/>
  <c r="D44" i="9"/>
  <c r="D42" i="9" s="1"/>
  <c r="D37" i="9"/>
  <c r="D35" i="9" s="1"/>
  <c r="D32" i="9"/>
  <c r="D30" i="9" s="1"/>
  <c r="D27" i="9"/>
  <c r="D25" i="9" s="1"/>
  <c r="D22" i="9"/>
  <c r="D20" i="9" s="1"/>
  <c r="D17" i="9"/>
  <c r="D15" i="9" s="1"/>
  <c r="D11" i="9"/>
  <c r="D9" i="9" s="1"/>
  <c r="D7" i="9" s="1"/>
  <c r="F40" i="9" l="1"/>
  <c r="F81" i="9"/>
  <c r="F74" i="9" s="1"/>
  <c r="F193" i="9"/>
  <c r="E40" i="9"/>
  <c r="E81" i="9"/>
  <c r="E74" i="9" s="1"/>
  <c r="E193" i="9"/>
  <c r="D311" i="9"/>
  <c r="D81" i="9"/>
  <c r="D74" i="9" s="1"/>
  <c r="D193" i="9"/>
  <c r="D66" i="9"/>
  <c r="D40" i="9" s="1"/>
  <c r="E326" i="8"/>
  <c r="F326" i="8"/>
  <c r="E307" i="8"/>
  <c r="F298" i="8"/>
  <c r="E298" i="8"/>
  <c r="F289" i="8"/>
  <c r="E289" i="8"/>
  <c r="F293" i="8"/>
  <c r="E293" i="8"/>
  <c r="F284" i="8"/>
  <c r="E284" i="8"/>
  <c r="F281" i="8"/>
  <c r="E281" i="8"/>
  <c r="F276" i="8"/>
  <c r="E276" i="8"/>
  <c r="F270" i="8"/>
  <c r="E270" i="8"/>
  <c r="F225" i="8"/>
  <c r="E225" i="8"/>
  <c r="F219" i="8"/>
  <c r="E219" i="8"/>
  <c r="F198" i="8"/>
  <c r="F196" i="8" s="1"/>
  <c r="E198" i="8"/>
  <c r="E196" i="8" s="1"/>
  <c r="F157" i="8"/>
  <c r="E157" i="8"/>
  <c r="F154" i="8"/>
  <c r="F152" i="8" s="1"/>
  <c r="E154" i="8"/>
  <c r="E152" i="8" s="1"/>
  <c r="F47" i="8"/>
  <c r="F45" i="8" s="1"/>
  <c r="F37" i="8"/>
  <c r="E47" i="8"/>
  <c r="E45" i="8" s="1"/>
  <c r="E37" i="8"/>
  <c r="D365" i="8"/>
  <c r="D363" i="8" s="1"/>
  <c r="D360" i="8"/>
  <c r="D358" i="8" s="1"/>
  <c r="D354" i="8"/>
  <c r="D352" i="8" s="1"/>
  <c r="D349" i="8"/>
  <c r="D347" i="8" s="1"/>
  <c r="D344" i="8"/>
  <c r="D342" i="8" s="1"/>
  <c r="D339" i="8"/>
  <c r="D337" i="8" s="1"/>
  <c r="D328" i="8"/>
  <c r="D326" i="8" s="1"/>
  <c r="D323" i="8"/>
  <c r="D320" i="8"/>
  <c r="D314" i="8"/>
  <c r="D309" i="8"/>
  <c r="D300" i="8"/>
  <c r="D289" i="8"/>
  <c r="D293" i="8"/>
  <c r="D276" i="8"/>
  <c r="D267" i="8"/>
  <c r="D265" i="8" s="1"/>
  <c r="D257" i="8"/>
  <c r="D255" i="8" s="1"/>
  <c r="D252" i="8"/>
  <c r="D250" i="8" s="1"/>
  <c r="D247" i="8"/>
  <c r="D245" i="8" s="1"/>
  <c r="D232" i="8"/>
  <c r="D235" i="8"/>
  <c r="D227" i="8"/>
  <c r="D225" i="8" s="1"/>
  <c r="D221" i="8"/>
  <c r="D219" i="8" s="1"/>
  <c r="D209" i="8"/>
  <c r="D207" i="8" s="1"/>
  <c r="D202" i="8"/>
  <c r="D204" i="8"/>
  <c r="D196" i="8"/>
  <c r="D187" i="8"/>
  <c r="D185" i="8" s="1"/>
  <c r="D230" i="8" l="1"/>
  <c r="D298" i="8"/>
  <c r="F287" i="8"/>
  <c r="E287" i="8"/>
  <c r="E243" i="8" s="1"/>
  <c r="F243" i="8"/>
  <c r="E230" i="8"/>
  <c r="E217" i="8" s="1"/>
  <c r="F230" i="8"/>
  <c r="F217" i="8" s="1"/>
  <c r="E87" i="8"/>
  <c r="E85" i="8" s="1"/>
  <c r="F87" i="8"/>
  <c r="F85" i="8" s="1"/>
  <c r="E59" i="8"/>
  <c r="E57" i="8" s="1"/>
  <c r="F59" i="8"/>
  <c r="F57" i="8" s="1"/>
  <c r="F16" i="8"/>
  <c r="F14" i="8" s="1"/>
  <c r="F12" i="8" s="1"/>
  <c r="E16" i="8"/>
  <c r="E14" i="8" s="1"/>
  <c r="E12" i="8" s="1"/>
  <c r="F5" i="9"/>
  <c r="F94" i="9"/>
  <c r="E94" i="9"/>
  <c r="F307" i="8"/>
  <c r="F296" i="8" s="1"/>
  <c r="E296" i="8"/>
  <c r="D307" i="8"/>
  <c r="D296" i="8" s="1"/>
  <c r="D217" i="8"/>
  <c r="D270" i="8"/>
  <c r="D287" i="8"/>
  <c r="E5" i="9"/>
  <c r="D94" i="9"/>
  <c r="D5" i="9"/>
  <c r="D182" i="8"/>
  <c r="D180" i="8" s="1"/>
  <c r="D177" i="8"/>
  <c r="D175" i="8" s="1"/>
  <c r="D171" i="8"/>
  <c r="D169" i="8" s="1"/>
  <c r="D166" i="8"/>
  <c r="D164" i="8" s="1"/>
  <c r="D157" i="8" s="1"/>
  <c r="D134" i="8"/>
  <c r="D132" i="8" s="1"/>
  <c r="D129" i="8"/>
  <c r="D128" i="8" s="1"/>
  <c r="D124" i="8"/>
  <c r="D122" i="8" s="1"/>
  <c r="D112" i="8"/>
  <c r="D109" i="8"/>
  <c r="D107" i="8" s="1"/>
  <c r="D103" i="8"/>
  <c r="D100" i="8"/>
  <c r="D94" i="8"/>
  <c r="D89" i="8"/>
  <c r="D81" i="8"/>
  <c r="D79" i="8" s="1"/>
  <c r="D76" i="8"/>
  <c r="D66" i="8"/>
  <c r="D61" i="8"/>
  <c r="D52" i="8"/>
  <c r="D50" i="8" s="1"/>
  <c r="D42" i="8"/>
  <c r="D39" i="8"/>
  <c r="D32" i="8"/>
  <c r="D23" i="8"/>
  <c r="D18" i="8"/>
  <c r="D243" i="8" l="1"/>
  <c r="F55" i="8"/>
  <c r="F11" i="8" s="1"/>
  <c r="F4" i="9"/>
  <c r="E4" i="9"/>
  <c r="D4" i="9"/>
  <c r="E55" i="8"/>
  <c r="E11" i="8" s="1"/>
  <c r="D87" i="8"/>
  <c r="D85" i="8" s="1"/>
  <c r="D37" i="8"/>
  <c r="D59" i="8"/>
  <c r="D57" i="8" s="1"/>
  <c r="D16" i="8"/>
  <c r="D14" i="8" s="1"/>
  <c r="D12" i="8" s="1"/>
  <c r="E5" i="7"/>
  <c r="D5" i="7"/>
  <c r="C7" i="7"/>
  <c r="C5" i="7" s="1"/>
  <c r="D55" i="8" l="1"/>
  <c r="D11" i="8" s="1"/>
  <c r="E37" i="5" l="1"/>
  <c r="D37" i="5"/>
  <c r="C37" i="5"/>
  <c r="C26" i="5"/>
  <c r="C21" i="5"/>
  <c r="C14" i="5"/>
  <c r="C9" i="5"/>
  <c r="D7" i="5" l="1"/>
  <c r="E7" i="5"/>
  <c r="C7" i="5"/>
  <c r="C5" i="5" s="1"/>
  <c r="E5" i="5" l="1"/>
  <c r="G16" i="12"/>
  <c r="D5" i="5"/>
  <c r="F16" i="12"/>
</calcChain>
</file>

<file path=xl/sharedStrings.xml><?xml version="1.0" encoding="utf-8"?>
<sst xmlns="http://schemas.openxmlformats.org/spreadsheetml/2006/main" count="1171" uniqueCount="672">
  <si>
    <t>Konto</t>
  </si>
  <si>
    <t xml:space="preserve">Opis prihoda </t>
  </si>
  <si>
    <t>PRIHODI OD POREZA</t>
  </si>
  <si>
    <t>Porez i prirez na dohodak</t>
  </si>
  <si>
    <t>Porezi na imovinu</t>
  </si>
  <si>
    <t>Porezi na robu i usluge</t>
  </si>
  <si>
    <t>POMOĆI</t>
  </si>
  <si>
    <t>PRIHODI OD IMOVINE</t>
  </si>
  <si>
    <t>Prihodi od financijske imovine</t>
  </si>
  <si>
    <t>Prihodi od nefinancijske imovine</t>
  </si>
  <si>
    <t>Prihodi od kamata na dane zajmove</t>
  </si>
  <si>
    <t>Administrativne (upravne) pristojbe</t>
  </si>
  <si>
    <t>Prihodi po posebnim propisima</t>
  </si>
  <si>
    <t>Ostali nespomenuti prihodi</t>
  </si>
  <si>
    <t>KAZNE, UPRAVNE MJERE I OSTALI PRIHODI</t>
  </si>
  <si>
    <t>Prihod od prodaje neproizvedene imovine</t>
  </si>
  <si>
    <t>Prihod od prodaje materijalne imovine - prirodnih bogatstava</t>
  </si>
  <si>
    <t>Prihod od prodaje građevinskih objekata</t>
  </si>
  <si>
    <t>Primljene otplate (povrat) glavnice zajmova</t>
  </si>
  <si>
    <t>Pozicija</t>
  </si>
  <si>
    <t xml:space="preserve">Opis rashoda i izdataka </t>
  </si>
  <si>
    <t>RAZDJEL 1. 010      URED GRADA</t>
  </si>
  <si>
    <t>GLAVA 1</t>
  </si>
  <si>
    <t>GRADSKA UPRAVA</t>
  </si>
  <si>
    <t xml:space="preserve">PROGRAM </t>
  </si>
  <si>
    <t>UPRAVLJANJE I ADMINISTRACIJA</t>
  </si>
  <si>
    <t>AKTIVNOST</t>
  </si>
  <si>
    <t>Administrativni i stručni poslovi Grada</t>
  </si>
  <si>
    <t>Rashodi za zaposlene</t>
  </si>
  <si>
    <t>01</t>
  </si>
  <si>
    <t>Plaće</t>
  </si>
  <si>
    <t>02</t>
  </si>
  <si>
    <t>Ostali rashodi za zaposlene</t>
  </si>
  <si>
    <t>03</t>
  </si>
  <si>
    <t xml:space="preserve">Doprinosi na plaće </t>
  </si>
  <si>
    <t>Materijalni rashodi</t>
  </si>
  <si>
    <t>04</t>
  </si>
  <si>
    <t>Naknade troškova zaposlenima</t>
  </si>
  <si>
    <t>05</t>
  </si>
  <si>
    <t>Rashodi za materijal i energiju</t>
  </si>
  <si>
    <t>06</t>
  </si>
  <si>
    <t>Rashodi za usluge</t>
  </si>
  <si>
    <t>07</t>
  </si>
  <si>
    <t>Ostali nespomenuti rashodi</t>
  </si>
  <si>
    <t>Ostali nespomenuti rashodi poslovanja</t>
  </si>
  <si>
    <t>Financijski rashodi</t>
  </si>
  <si>
    <t>08</t>
  </si>
  <si>
    <t>Ostali financijski rashodi</t>
  </si>
  <si>
    <t>Proračunska zaliha</t>
  </si>
  <si>
    <t>Subvencije</t>
  </si>
  <si>
    <t>Donacije i ostali rashodi</t>
  </si>
  <si>
    <t>Tekuće donacije</t>
  </si>
  <si>
    <t>Kapitalne donacije</t>
  </si>
  <si>
    <t>PROJEKT</t>
  </si>
  <si>
    <t>Rashodi za nabavu proizvodne dugotrajne  imovine</t>
  </si>
  <si>
    <t>10</t>
  </si>
  <si>
    <t>Postrojenja i oprema</t>
  </si>
  <si>
    <t>11</t>
  </si>
  <si>
    <t>Nematerijalna proizvedena imovina - ulaganje u računalne programe</t>
  </si>
  <si>
    <t>Obveze po sudskim sporovima</t>
  </si>
  <si>
    <t xml:space="preserve">Financijski rashodi </t>
  </si>
  <si>
    <t>Ostali nespomenuti financijski rashodi</t>
  </si>
  <si>
    <t>Naknada troškova osobama izvan radnog odnosa</t>
  </si>
  <si>
    <t>GLAVA 2</t>
  </si>
  <si>
    <t>1010</t>
  </si>
  <si>
    <t>DRUŠTVENE DJELATNOSTI</t>
  </si>
  <si>
    <t>PREDŠKOLSKI ODGOJ</t>
  </si>
  <si>
    <t>A100201</t>
  </si>
  <si>
    <t xml:space="preserve">Plaće </t>
  </si>
  <si>
    <t>16</t>
  </si>
  <si>
    <t>Doprinosi na plaće</t>
  </si>
  <si>
    <t>17</t>
  </si>
  <si>
    <t>18</t>
  </si>
  <si>
    <t>19</t>
  </si>
  <si>
    <t>A100202</t>
  </si>
  <si>
    <t>Sufinanciranje predškolskog odgoja</t>
  </si>
  <si>
    <t>Ostali rashodi</t>
  </si>
  <si>
    <t>20</t>
  </si>
  <si>
    <t>21</t>
  </si>
  <si>
    <t>Tekuće donacije - privatni vrtić "Čarobni pianino"</t>
  </si>
  <si>
    <t>22</t>
  </si>
  <si>
    <t>Građevinski objekti</t>
  </si>
  <si>
    <t>KULTURA</t>
  </si>
  <si>
    <t>A100301</t>
  </si>
  <si>
    <t xml:space="preserve">Gradska knjižnica </t>
  </si>
  <si>
    <t>25</t>
  </si>
  <si>
    <t xml:space="preserve">Ostali rashodi za zaposlene </t>
  </si>
  <si>
    <t>26</t>
  </si>
  <si>
    <t>Doprinosi  na plaće</t>
  </si>
  <si>
    <t>Rashodi za nabavu proizvedene dugotrajne imovine</t>
  </si>
  <si>
    <t>Knjige u knjižnicama</t>
  </si>
  <si>
    <t>A100302</t>
  </si>
  <si>
    <t>29</t>
  </si>
  <si>
    <t>Kulturno umjetnička društva i udruge</t>
  </si>
  <si>
    <t>30</t>
  </si>
  <si>
    <t>31</t>
  </si>
  <si>
    <t>32</t>
  </si>
  <si>
    <t>K100301</t>
  </si>
  <si>
    <t xml:space="preserve">Rashodi za usluge </t>
  </si>
  <si>
    <t>35</t>
  </si>
  <si>
    <t>Rashodi za nabavu proizvodne dugotrajne imovine</t>
  </si>
  <si>
    <t>37</t>
  </si>
  <si>
    <t>ŠPORT</t>
  </si>
  <si>
    <t>A100401</t>
  </si>
  <si>
    <t>Športski klubovi i udruge</t>
  </si>
  <si>
    <t>Ostali  rashodi</t>
  </si>
  <si>
    <t>A100402</t>
  </si>
  <si>
    <t>Gradski bazen</t>
  </si>
  <si>
    <t>A100403</t>
  </si>
  <si>
    <t>ŠKOLSTVO</t>
  </si>
  <si>
    <t>A100501</t>
  </si>
  <si>
    <t>Potpore učenicima i studentima</t>
  </si>
  <si>
    <t>Naknade građanima i kućanstvima na temelju osiguranja i druge naknade</t>
  </si>
  <si>
    <t>Naknade građanima i kućanstvima (stipendije)</t>
  </si>
  <si>
    <t xml:space="preserve">Naknade građanima i kućanstvima iz proračuna - sufinanciranje cijene prijevoza učenika i studenata </t>
  </si>
  <si>
    <t>A100502</t>
  </si>
  <si>
    <t>Donacije školstvu</t>
  </si>
  <si>
    <t>SOCIJALNA SKRB</t>
  </si>
  <si>
    <t>Sufinanciranje rada Crvenog križa</t>
  </si>
  <si>
    <t>PROGRAM</t>
  </si>
  <si>
    <t xml:space="preserve">Donacija za rad DVD-a </t>
  </si>
  <si>
    <t>Tekuće donacije-redovna djelatnost</t>
  </si>
  <si>
    <t>A100702</t>
  </si>
  <si>
    <t>A100801</t>
  </si>
  <si>
    <t>RAZDJEL 2. 020 UPRAVNI ODJEL ZA PROSTORNO UREĐENJE, KOMUNALNE DJELATNOSTI  GOSPODARSTVO I UPRAVLJANJE IMOVINOM</t>
  </si>
  <si>
    <t>2005</t>
  </si>
  <si>
    <t>KOMUNALNO  GOSPODARSTVO</t>
  </si>
  <si>
    <t>ODRŽAVANJE KOMUNALNE INFRASTRUKTURE</t>
  </si>
  <si>
    <t>A100901</t>
  </si>
  <si>
    <t>A100902</t>
  </si>
  <si>
    <t xml:space="preserve">Održavanje  nerazvrstanih cesta </t>
  </si>
  <si>
    <t>A100903</t>
  </si>
  <si>
    <t>Odvodnja oborinskih voda</t>
  </si>
  <si>
    <t>A100904</t>
  </si>
  <si>
    <t>A100905</t>
  </si>
  <si>
    <t>A100906</t>
  </si>
  <si>
    <t>Održavanje groblja</t>
  </si>
  <si>
    <t>ZAJEDNIČKI RASHODI U FUNKCIJI ODRŽAVANJA KOMUNALNE INFRASTRUKTURE</t>
  </si>
  <si>
    <t>A101001</t>
  </si>
  <si>
    <t>K101001</t>
  </si>
  <si>
    <t>Energetska učinkovitost na sustavu javne rasvjete</t>
  </si>
  <si>
    <t>ZAŠTITA OKOLIŠA</t>
  </si>
  <si>
    <t>K101101</t>
  </si>
  <si>
    <t>Sanacija odlagališta komunalnog otpada "Mojanka"</t>
  </si>
  <si>
    <t>K101102</t>
  </si>
  <si>
    <t xml:space="preserve">Plan gospodarenja otpadom </t>
  </si>
  <si>
    <t>K101103</t>
  </si>
  <si>
    <t xml:space="preserve">Rashodi za nabavu proizvodne dugotrajne imovine </t>
  </si>
  <si>
    <t>2010</t>
  </si>
  <si>
    <t>PROSTORNO UREĐENJE, GOSPODARSTVO I UPRAVLJANJE IMOVINOM</t>
  </si>
  <si>
    <t>RAZVITAK GOSPODARSTVA I IZGRADNJA KAPITALNIH OBJEKATA</t>
  </si>
  <si>
    <t>A101201</t>
  </si>
  <si>
    <t>A101203</t>
  </si>
  <si>
    <t>Katastarska izmjera nerazvrstanih cesta</t>
  </si>
  <si>
    <t>A101204</t>
  </si>
  <si>
    <t>Poticanje poduzetništva</t>
  </si>
  <si>
    <t>Subvencije trgovačkim društvima - Gradsko kino</t>
  </si>
  <si>
    <t>Subvencije poljoprivrednicima, obrtnicima</t>
  </si>
  <si>
    <t>Subvencije - Poduzetnički centar</t>
  </si>
  <si>
    <t>A101205</t>
  </si>
  <si>
    <t>Fond za poticanje zapošljavanja</t>
  </si>
  <si>
    <t>Subvencije kamata na poduzetničke kredite</t>
  </si>
  <si>
    <t>K101201</t>
  </si>
  <si>
    <t>K101202</t>
  </si>
  <si>
    <t>K101203</t>
  </si>
  <si>
    <t>Gospodarska  zona Kukuzovac</t>
  </si>
  <si>
    <t>Kapitalne pomoći GZK</t>
  </si>
  <si>
    <t>K101204</t>
  </si>
  <si>
    <t>Izgradnja nogostupa  Put Pavića</t>
  </si>
  <si>
    <t>K101208</t>
  </si>
  <si>
    <t>Izrada prostornih planova</t>
  </si>
  <si>
    <t>Ostala nematerijalna proizvedena imovina</t>
  </si>
  <si>
    <t>K101212</t>
  </si>
  <si>
    <t>K101213</t>
  </si>
  <si>
    <t>K101214</t>
  </si>
  <si>
    <t>K101216</t>
  </si>
  <si>
    <t>Rashodi za nabavu dugotrajne proizvedene imovine</t>
  </si>
  <si>
    <t>Uređenje prostora "Aerodroma"</t>
  </si>
  <si>
    <t>Nematerijalna proizvedena imovina</t>
  </si>
  <si>
    <t>Upravljanje imovinom Grada</t>
  </si>
  <si>
    <t>K101302</t>
  </si>
  <si>
    <t>A</t>
  </si>
  <si>
    <t>RAČUN PRIHODA I RASHODA</t>
  </si>
  <si>
    <t>Prihodi poslovanja</t>
  </si>
  <si>
    <t>Prihodi od prodaje nefinancijske imovine</t>
  </si>
  <si>
    <t>Rashodi poslovanja</t>
  </si>
  <si>
    <t>Rashodi za nabavu nefinancijske imovine</t>
  </si>
  <si>
    <t>Razlika  višak / manjak</t>
  </si>
  <si>
    <t>B</t>
  </si>
  <si>
    <t xml:space="preserve">RAČUN FINANCIRANJA </t>
  </si>
  <si>
    <t>Primici od financijske imovine i zaduživanja</t>
  </si>
  <si>
    <t xml:space="preserve">Izdaci za financijsku imovinu i otplate zajmova </t>
  </si>
  <si>
    <t>NETO FINANCIRANJE</t>
  </si>
  <si>
    <t>A.   PRIHODI POSLOVANJA</t>
  </si>
  <si>
    <t>PRIHODI  UKUPNO (6+7)</t>
  </si>
  <si>
    <t xml:space="preserve">PRIHODI  </t>
  </si>
  <si>
    <t>Komunalni doprinos i  naknada</t>
  </si>
  <si>
    <t>PRIHOD OD PRODAJE NEFINANCIJSKE IMOVINE</t>
  </si>
  <si>
    <t>B.    RASHODI POSLOVANJA</t>
  </si>
  <si>
    <t>Opis rashoda</t>
  </si>
  <si>
    <t>RASHODI POSLOVANJA (3+4)</t>
  </si>
  <si>
    <t>RASHODI POSLOVANJA</t>
  </si>
  <si>
    <t xml:space="preserve">Ostali nespomenuti rashodi </t>
  </si>
  <si>
    <t xml:space="preserve">Subvencije trgovačkim društvima u javnom sektoru </t>
  </si>
  <si>
    <t xml:space="preserve">Subvencije trgovačkim društvima, poljoprivrednicima i obrtnicima izvan javnog sektora </t>
  </si>
  <si>
    <t>Pomoći dane u inozemstvo i unutar općeg proračuna</t>
  </si>
  <si>
    <t>Pomoći proračunskim korisnicima drugih proračuna</t>
  </si>
  <si>
    <t>Naknade građanima i kućanstvima iz proračuna</t>
  </si>
  <si>
    <t>Izvanredni rashodi</t>
  </si>
  <si>
    <t>Kapitalne pomoći</t>
  </si>
  <si>
    <t>RASHODI ZA NABAVU NEFINANCIJSKE IMOVINE</t>
  </si>
  <si>
    <t>Rashodi za nabavu neproizvedene  imovine</t>
  </si>
  <si>
    <t>Materijalna imovina</t>
  </si>
  <si>
    <t xml:space="preserve">Knjige </t>
  </si>
  <si>
    <t>C.    RAČUN FINANCIRANJA</t>
  </si>
  <si>
    <t>Opis primici / izdaci</t>
  </si>
  <si>
    <t>PRIMICI OD FINANCIJSKE IMOVINE I ZADUŽIVANJA</t>
  </si>
  <si>
    <t>Povrat zajmova  danih obrtnicima, malim i srednjim poduzetnicima</t>
  </si>
  <si>
    <t>Članak 4.</t>
  </si>
  <si>
    <t>A 100101</t>
  </si>
  <si>
    <t>A 100102</t>
  </si>
  <si>
    <t>09</t>
  </si>
  <si>
    <t xml:space="preserve">Izvanredni rashodi </t>
  </si>
  <si>
    <t>K 100101</t>
  </si>
  <si>
    <t>A100103</t>
  </si>
  <si>
    <t>A100104</t>
  </si>
  <si>
    <t>Naknade troškova osobama izvan radnog odnosa</t>
  </si>
  <si>
    <t>Sufinanciranje rada Muzeja Cetinske krajine</t>
  </si>
  <si>
    <t>Pomoći pror. korisnicima drugih proračuna</t>
  </si>
  <si>
    <t>Sanacija Gradske tvrđave</t>
  </si>
  <si>
    <t>A100601</t>
  </si>
  <si>
    <t xml:space="preserve">Ostali rashodi </t>
  </si>
  <si>
    <t>A100701</t>
  </si>
  <si>
    <t>Članak 5.</t>
  </si>
  <si>
    <t>K100101</t>
  </si>
  <si>
    <t>Zaštita okoliša</t>
  </si>
  <si>
    <t>Plan gospodarenja otpadom</t>
  </si>
  <si>
    <t>Centar za razvoj Sinjska Alka</t>
  </si>
  <si>
    <t>Gospodarska zona Kukuzovac</t>
  </si>
  <si>
    <t>Izgradnja nogostupa Put Pavića</t>
  </si>
  <si>
    <t>K101209</t>
  </si>
  <si>
    <t>Članak 6.</t>
  </si>
  <si>
    <t>Gradsko vijeće Grada Sinja</t>
  </si>
  <si>
    <t>Obnova uredskih prostorija i opreme</t>
  </si>
  <si>
    <t>Korištenje školske sportske dvorane</t>
  </si>
  <si>
    <t>Rashodi za nabavu dugotrajne proizvodne imovine</t>
  </si>
  <si>
    <t xml:space="preserve">Ostala nematerijalna imovina </t>
  </si>
  <si>
    <t>Rashodi za nabavu dugot. proizvodne imovine</t>
  </si>
  <si>
    <t>Uređenje mrtvačnice i uređenje groblja</t>
  </si>
  <si>
    <t>Ostali građevinski objekti</t>
  </si>
  <si>
    <t xml:space="preserve">Održavanje športskih objekata </t>
  </si>
  <si>
    <t>Priprema projekata za sufinanciranje izgradnje integriranog sustava odvodnje i strukturnih fondova EU</t>
  </si>
  <si>
    <t>A100304</t>
  </si>
  <si>
    <t>A100404</t>
  </si>
  <si>
    <t>A101202</t>
  </si>
  <si>
    <t>K101205</t>
  </si>
  <si>
    <t>K101210</t>
  </si>
  <si>
    <t>33</t>
  </si>
  <si>
    <t>34</t>
  </si>
  <si>
    <t>38</t>
  </si>
  <si>
    <t>Odsjek: Gradska uprava</t>
  </si>
  <si>
    <t>STRATEŠKI CILJ</t>
  </si>
  <si>
    <t>OPIS RAZVOJNOG PROGRAMA</t>
  </si>
  <si>
    <t>NAZIV MJERE</t>
  </si>
  <si>
    <t>PROGRAM U PRORAČUNU</t>
  </si>
  <si>
    <t>AKTIVNOST/    PROJEKT</t>
  </si>
  <si>
    <t>ŠIFRA PROJEKTA</t>
  </si>
  <si>
    <t>Ukupno Gradska uprava:</t>
  </si>
  <si>
    <t>Odsjek: Društvenih djelatnosti</t>
  </si>
  <si>
    <t>CILJ BR. 4. Kontinuitet jedinstvenog kulturnog identiteta</t>
  </si>
  <si>
    <t>Završetak projekta sanacije i rekonstrukcije Tvrđave Grad uz potporu Ministarstva kulture RH</t>
  </si>
  <si>
    <t>Zaštita kulturno povijesne baštine</t>
  </si>
  <si>
    <t>Program kulture</t>
  </si>
  <si>
    <t>Ukupno Društvene djelatnosti:</t>
  </si>
  <si>
    <t>Ukupno Razdjel 1:</t>
  </si>
  <si>
    <t xml:space="preserve">Odsjek: Komunalno gospodarstvo </t>
  </si>
  <si>
    <t>CILJ BR. 2. Izgrađeni i usklađeni infrastrukturni i prirodni resursi kao osnovni preduvjet kvalitete života</t>
  </si>
  <si>
    <t xml:space="preserve">Daljnja provedba programa energetske učinkovitosti na sustavu javne rasvjete </t>
  </si>
  <si>
    <t xml:space="preserve">Nabava opreme za odvojeno skupljanje otpada </t>
  </si>
  <si>
    <t>Stvaranje uvjeta za odvojeno prikupljanje otpada</t>
  </si>
  <si>
    <t>Učinkovito gospodarenje energijom</t>
  </si>
  <si>
    <t>Zaštita okoliša i gospodarenje otpadom</t>
  </si>
  <si>
    <t>Zajednički rashodi u funkciji održavanja komunalne infrastrukture</t>
  </si>
  <si>
    <t>Sanacija odlagališta komunalnog otpada Mojanka</t>
  </si>
  <si>
    <t>Ukupno Komunalno gospodarstvo:</t>
  </si>
  <si>
    <t>Odsjek: Prostorno uređenje, gospodarstvo i upravljanje imovinom</t>
  </si>
  <si>
    <t xml:space="preserve">CILJ BR. 1. Kvalitetni i dinamički ljudski resursi, kao aktivni nositelji sadašnjosti i budućnosti Grada Sinja </t>
  </si>
  <si>
    <t>CILJ BR.2.</t>
  </si>
  <si>
    <t>Izgrađeni i usklađeni infrastrukturni i prirodni resursi kao osnovni preduvjet kvalitete života</t>
  </si>
  <si>
    <t>Ulaganje u športsko rekreacijsku kulturu i stvaranje športsko rekreativnih programa</t>
  </si>
  <si>
    <t>Izrada prostorno planske dokumentacije</t>
  </si>
  <si>
    <t>Poticanje energetske učinkovitosti</t>
  </si>
  <si>
    <t>Razvoj lokalne cestovne infrastruture</t>
  </si>
  <si>
    <t>Nastavak projekta  rekonstrukcije te proširenje vodoopskrbe i odvodnje u sustavu aglomeracije Sinj</t>
  </si>
  <si>
    <t xml:space="preserve">Poboljšanje poslovne infrastrukture i potpora poduzetnicima </t>
  </si>
  <si>
    <t xml:space="preserve">Ulaganje u daljnji razvoj GZK </t>
  </si>
  <si>
    <t>Razvoj lokalne cestovne infrastrukture</t>
  </si>
  <si>
    <t>Daljnja detaljna razrada planova dijelova Grada</t>
  </si>
  <si>
    <t>Provedba programa energetske učinkovitosti na objektima u vlasništvu Grada</t>
  </si>
  <si>
    <t>Kvalitetna prometna povezanost – sigurnost u prometu</t>
  </si>
  <si>
    <t>Uspostava razvojnog centra</t>
  </si>
  <si>
    <t xml:space="preserve">Osiguranje potpore poduzetnicima </t>
  </si>
  <si>
    <t>Strateško upravljanje s kulturno povijesnim nasljeđem</t>
  </si>
  <si>
    <t>Razvitak gospodarstva i izgradnja kap.objekata</t>
  </si>
  <si>
    <t>Financiranje projekta iz fondova EU</t>
  </si>
  <si>
    <t>Razvitak gospodarstva i izgradnja kapitalnih projekata</t>
  </si>
  <si>
    <t xml:space="preserve">Ukupno Odsjek gospodarstvo:     </t>
  </si>
  <si>
    <t>Ukupno Razdjel 2:</t>
  </si>
  <si>
    <t xml:space="preserve">Sustav energetske učinkovitosti na objektima u vlasništvu Grada </t>
  </si>
  <si>
    <t>Sustav energetske učinkovitosti na objektima u vlasništvu Grada</t>
  </si>
  <si>
    <t>Razvoj komunalne infrastrukture</t>
  </si>
  <si>
    <t>Pomoći proračunu iz drugih proračuna</t>
  </si>
  <si>
    <t>PRIHODI OD UPRAVNIH I ADMINISTRATIVNIH PRISTOJBI, PRISTOJBI PO POSEBNIM PROPISIMA I NAKNADA</t>
  </si>
  <si>
    <t>Prihod od prodaje proizvoda  i roba</t>
  </si>
  <si>
    <t>Prihod od proizvedene imovine</t>
  </si>
  <si>
    <t>45</t>
  </si>
  <si>
    <t>K101211</t>
  </si>
  <si>
    <t>Rashodi za nabavu proizvedene dug. imovine</t>
  </si>
  <si>
    <t>CILJ BR 1.Jačanje ljudskih resursa</t>
  </si>
  <si>
    <t xml:space="preserve">Program razvitka gospodarstva i izgradnja kapitalnih projekata </t>
  </si>
  <si>
    <t>Financiranje javne vatrogasne postrojbe</t>
  </si>
  <si>
    <t>PM upravljanje projektom</t>
  </si>
  <si>
    <t>DONACIJE OSTALIM UDRUGAMA I KORISNICIMA</t>
  </si>
  <si>
    <t>Udruge civilnog društva</t>
  </si>
  <si>
    <t>A100802</t>
  </si>
  <si>
    <t>Političke stranke</t>
  </si>
  <si>
    <t>A100803</t>
  </si>
  <si>
    <t>Turistička zajednica</t>
  </si>
  <si>
    <t>A100804</t>
  </si>
  <si>
    <t>Vjerske zajednice</t>
  </si>
  <si>
    <t>A100805</t>
  </si>
  <si>
    <t>Nacionalne manjine</t>
  </si>
  <si>
    <t xml:space="preserve">Ostale naknade građanima i kućanstvima iz proračuna </t>
  </si>
  <si>
    <t xml:space="preserve">Financiranje komunalnih usluga športskih klubova </t>
  </si>
  <si>
    <t>Financiranje tekućih rashoda</t>
  </si>
  <si>
    <t>Kulturno umjetničko središte - Sinj</t>
  </si>
  <si>
    <t>A100405</t>
  </si>
  <si>
    <t>A100406</t>
  </si>
  <si>
    <t>A100407</t>
  </si>
  <si>
    <t>A100604</t>
  </si>
  <si>
    <t>Primici glavnice zajmova danih neprofitnim organizacijama, građanima i kućanstvima</t>
  </si>
  <si>
    <t>Zajedničke usluge u komunalnom gospodarstvu</t>
  </si>
  <si>
    <t>Priprema razvojnih programa i ostali zajednički rashodi</t>
  </si>
  <si>
    <t>Uredska oprema i namještaj</t>
  </si>
  <si>
    <t>36</t>
  </si>
  <si>
    <t>48</t>
  </si>
  <si>
    <t>K101406</t>
  </si>
  <si>
    <t>23</t>
  </si>
  <si>
    <t>24</t>
  </si>
  <si>
    <t>51</t>
  </si>
  <si>
    <t>53</t>
  </si>
  <si>
    <t>54</t>
  </si>
  <si>
    <t>109</t>
  </si>
  <si>
    <t>K101104</t>
  </si>
  <si>
    <t>Pomoći proračunskim korisnicima iz proračuna koji im nije nadležan</t>
  </si>
  <si>
    <t>Pomoći temeljem prijenosa EU sredstava</t>
  </si>
  <si>
    <t>A100306</t>
  </si>
  <si>
    <t>A100307</t>
  </si>
  <si>
    <t>K100302</t>
  </si>
  <si>
    <t>Financiranje troškova korištenja školske športske dvorane</t>
  </si>
  <si>
    <t>A100605</t>
  </si>
  <si>
    <t>A100703</t>
  </si>
  <si>
    <t>EU PROJEKT - OBNOVA KULTURNE BAŠTINE 
"SINJ U SRIDU"</t>
  </si>
  <si>
    <t>Izgradnja sortirnice projektna dokumentacija</t>
  </si>
  <si>
    <t>Izgradnja nogostupa sa biciklističkom stazom nastavak do Aerodroma</t>
  </si>
  <si>
    <t>Ulaganje u infrastrukturu u kulturi i kulturna ponuda</t>
  </si>
  <si>
    <t>Nastavak izgradnje nogostupa Put Pavića</t>
  </si>
  <si>
    <t>Razvitak gospodarstva i izgradnja kap. objekata</t>
  </si>
  <si>
    <t>Ulaganje u infrastrukturu u kulturi</t>
  </si>
  <si>
    <t xml:space="preserve">Tekuće donacije </t>
  </si>
  <si>
    <t>Subvencije trgovačkim društvima, poljoprivrednicima i obrtnicima izvan javnog sektora</t>
  </si>
  <si>
    <t>Kapitalne donacije - VAD</t>
  </si>
  <si>
    <t>EU projekt - Obnova kulturne baštine u Sinju</t>
  </si>
  <si>
    <t>Ukupno Plan razvojnih programa :</t>
  </si>
  <si>
    <t>Zaštita i turistička valorizacija kulturno povijesne baštine</t>
  </si>
  <si>
    <t>A101406</t>
  </si>
  <si>
    <t>Pomoći dane u inozemstvo i unutar općeg 
proračuna</t>
  </si>
  <si>
    <t xml:space="preserve">Nabavka replika alkarskih odora </t>
  </si>
  <si>
    <t>Tekuće pomoći izravnanja za decentralizirane funkcije</t>
  </si>
  <si>
    <t>LAG Cetinska krajina</t>
  </si>
  <si>
    <t>A100303</t>
  </si>
  <si>
    <t xml:space="preserve">CILJ BR 4.
Kontinuitet jedinstvenog kulturnog indetiteta zajednice </t>
  </si>
  <si>
    <t>Pomoći od izvanproračunskih korisnika</t>
  </si>
  <si>
    <t>Tekuće donacije - vjerski vrtići "Blagovijest"</t>
  </si>
  <si>
    <t>A100806</t>
  </si>
  <si>
    <t>A100602</t>
  </si>
  <si>
    <t>A100603</t>
  </si>
  <si>
    <t xml:space="preserve">Rashodi za nabavku proizvodne dugotrajne imovine </t>
  </si>
  <si>
    <t>K100303</t>
  </si>
  <si>
    <t xml:space="preserve">   A100305</t>
  </si>
  <si>
    <t xml:space="preserve">    AKTIVNOST</t>
  </si>
  <si>
    <t>27</t>
  </si>
  <si>
    <t>28</t>
  </si>
  <si>
    <t>55</t>
  </si>
  <si>
    <t>A100503</t>
  </si>
  <si>
    <t>Pomoći dane u inozemstvu i unutar opće države</t>
  </si>
  <si>
    <t xml:space="preserve">Ostali nespomenuti rashodi poslovanja </t>
  </si>
  <si>
    <t xml:space="preserve">Kapitalne pomoći - Vodovod i odvodnja </t>
  </si>
  <si>
    <t>Zakup Galerije u okviru Alkarski dvora</t>
  </si>
  <si>
    <t>A101206</t>
  </si>
  <si>
    <t>Izgradnja sabirne ulice  u Ex vojarni Ivaniše Nelipića</t>
  </si>
  <si>
    <t>K101427</t>
  </si>
  <si>
    <t>Promotivni materijali tematske 
škole jahanja</t>
  </si>
  <si>
    <t>K101428</t>
  </si>
  <si>
    <t>Jumbo plakati pokazanog programa IEC</t>
  </si>
  <si>
    <t>K101429</t>
  </si>
  <si>
    <t>Oglašavanje pokaznog programa IEC</t>
  </si>
  <si>
    <t>K101430</t>
  </si>
  <si>
    <t>Rampa za invalide</t>
  </si>
  <si>
    <t>K101431</t>
  </si>
  <si>
    <t>Oprema za alkarsku školu u IEC</t>
  </si>
  <si>
    <t>56</t>
  </si>
  <si>
    <t>K101002</t>
  </si>
  <si>
    <t>Troškovi nabavke razne računalne  i telekomunikacijske opreme
Nabavka službenog vozila</t>
  </si>
  <si>
    <t>Efikasna lokalna samouprava
Efikasna lokalna samouprava</t>
  </si>
  <si>
    <t>Javna uprava i administracija
Javna uprava i administracija</t>
  </si>
  <si>
    <t xml:space="preserve">Obnova uredskih prostorija i opreme
nabavka službenog vozila
</t>
  </si>
  <si>
    <t xml:space="preserve">        Članak 1.</t>
  </si>
  <si>
    <t>Ishođenje građevinske dozvole,
raspisivanje natječaja za sanaciju, odabir izvođača i početak radova na sanaciji</t>
  </si>
  <si>
    <t>K101221</t>
  </si>
  <si>
    <t>Ostala nematerijalna imovina</t>
  </si>
  <si>
    <t>K101224</t>
  </si>
  <si>
    <t>PRIPREMA PROJEKATA ZA FINANCIRANJE IZ FONDOVA EU</t>
  </si>
  <si>
    <t>K101301</t>
  </si>
  <si>
    <t>Tekući rashodi za financiranje projekata iz fondova EU</t>
  </si>
  <si>
    <t xml:space="preserve">Razvoj lokalne cestovne infrastrukture </t>
  </si>
  <si>
    <t>Kvalitetna povezanost zbog bržeg i sigurnijeg odvijanja prometa</t>
  </si>
  <si>
    <t>Sufinanciranje nabavke knjiga za učenike srednjih škola</t>
  </si>
  <si>
    <t>Pomoć socijalno ugroženim obiteljima (jednokratne pomoći i ostale naknade)</t>
  </si>
  <si>
    <t>SUSTAV CIVILNE ZAŠTITE</t>
  </si>
  <si>
    <t>K101219</t>
  </si>
  <si>
    <t>A100504</t>
  </si>
  <si>
    <t xml:space="preserve">
OPIS RAZVOJNOG PROGRAMA</t>
  </si>
  <si>
    <t>Nabavka replika Alkarskih odora</t>
  </si>
  <si>
    <t>Potpredsjednik  Gradskog vijeća:</t>
  </si>
  <si>
    <t>Anđelko Bilandžić</t>
  </si>
  <si>
    <t>Rashodi za nabavu neproizvedene dugotrajne imovine</t>
  </si>
  <si>
    <t>Materijalna imovina, prirodno bogatsvo - zemljište</t>
  </si>
  <si>
    <t>57</t>
  </si>
  <si>
    <t>60</t>
  </si>
  <si>
    <t>Postrojenje i oprema</t>
  </si>
  <si>
    <t>A100606</t>
  </si>
  <si>
    <t>A100410</t>
  </si>
  <si>
    <t>Rashodi za redovno poslovanje Gradske športske dvorane</t>
  </si>
  <si>
    <t>Tekuće donacije - športska zajednica</t>
  </si>
  <si>
    <t>Izgradnja ugibališta i autobusnih čekaonica</t>
  </si>
  <si>
    <t>K101206</t>
  </si>
  <si>
    <t>Rashodi za nabavu proizvedene dug.
imovine</t>
  </si>
  <si>
    <t>K101207</t>
  </si>
  <si>
    <t>Izgradnja štala na Hipodromu</t>
  </si>
  <si>
    <t>Proširenje groblja u Turjacima</t>
  </si>
  <si>
    <t>Poslovni objekti</t>
  </si>
  <si>
    <t>K101225</t>
  </si>
  <si>
    <t>Rashodi za nabavu proizvedene dugotrajne impovine</t>
  </si>
  <si>
    <t>Vodoopskrba Zelovski plato - projektna dokumentacija</t>
  </si>
  <si>
    <t xml:space="preserve">Izgradnja nogostupa od Zorke Macana do spomenika Radošić Gornji </t>
  </si>
  <si>
    <t>K101408</t>
  </si>
  <si>
    <t>Izrada web portala i aplikacije 
za Sinjsku alku - VAD</t>
  </si>
  <si>
    <t>Pomoći unutar općeg proračuna</t>
  </si>
  <si>
    <t>Tekuće donacije - KUS</t>
  </si>
  <si>
    <t>39</t>
  </si>
  <si>
    <t>58</t>
  </si>
  <si>
    <t>Izgradnja štala i njeno stavljanje u funkciju</t>
  </si>
  <si>
    <t>Uređenje prostora Aerodrom</t>
  </si>
  <si>
    <t>Izgradnja nogostupa od Zorke Macana do spomenika Radošić Gornji</t>
  </si>
  <si>
    <t>Razvoj infrastrukture</t>
  </si>
  <si>
    <t>Povećanje broja grobnih mjesta</t>
  </si>
  <si>
    <t>Financiranje programa zapošljavanja žena - "Zaželi"</t>
  </si>
  <si>
    <r>
      <rPr>
        <b/>
        <sz val="10"/>
        <color theme="1"/>
        <rFont val="Arial"/>
        <family val="2"/>
        <charset val="238"/>
      </rPr>
      <t>Pomoć za nabavku radnih bilježnica učenicima osnovnih škola</t>
    </r>
    <r>
      <rPr>
        <sz val="10"/>
        <color theme="1"/>
        <rFont val="Arial"/>
        <family val="2"/>
        <charset val="238"/>
      </rPr>
      <t xml:space="preserve"> </t>
    </r>
  </si>
  <si>
    <t>Naknade građanima i kućanstvima iz proračuna- nabavka radnih bilježnica</t>
  </si>
  <si>
    <t>Donacije za znanost i obrazovanje</t>
  </si>
  <si>
    <t>Naknade za novorođenu djecu</t>
  </si>
  <si>
    <t>Potpore za rad udruga iz Domovinskog rata i udruga socijalne skrbi</t>
  </si>
  <si>
    <t xml:space="preserve">Galerija Sikirica - izdavanje monografije Stipe Sikirica </t>
  </si>
  <si>
    <t>Civilna zaštita</t>
  </si>
  <si>
    <t>127</t>
  </si>
  <si>
    <t>128</t>
  </si>
  <si>
    <t>133</t>
  </si>
  <si>
    <t>134</t>
  </si>
  <si>
    <t>135</t>
  </si>
  <si>
    <t>137</t>
  </si>
  <si>
    <t>A100411</t>
  </si>
  <si>
    <t>PRIHODI OD PRODAJE PROIZVODA I ROBA</t>
  </si>
  <si>
    <r>
      <t xml:space="preserve">         </t>
    </r>
    <r>
      <rPr>
        <b/>
        <sz val="11"/>
        <rFont val="Arial"/>
        <family val="2"/>
      </rPr>
      <t xml:space="preserve"> I. OPĆI DIO</t>
    </r>
  </si>
  <si>
    <t>II. POSEBNI DIO</t>
  </si>
  <si>
    <t>III.  PLAN   RAZVOJNIH   PROGRAMA</t>
  </si>
  <si>
    <t>Rekonstrukcija ceste s nogostupom od škole do Masnića</t>
  </si>
  <si>
    <t>K101222</t>
  </si>
  <si>
    <t>K101232</t>
  </si>
  <si>
    <t>GIS Grada Sinja</t>
  </si>
  <si>
    <t>K101233</t>
  </si>
  <si>
    <t>Izgradnja velikog igrališta sa umjetnom travom uz gradski stadion NK Junak s uređenje popratnih objekata</t>
  </si>
  <si>
    <t>K101234</t>
  </si>
  <si>
    <t>Izgradnja nogostupa u Glavicama od Dolića do rakrižja Vučić - Labrovići</t>
  </si>
  <si>
    <t>K101236</t>
  </si>
  <si>
    <t>Daljnji razvitak komunalne infrastrukture</t>
  </si>
  <si>
    <t>Učinkovito gospodarenje komunalnim resursima</t>
  </si>
  <si>
    <t>Izgradnja velikog igrališta sa umjetnom travom uz gradski stadion NK Junak</t>
  </si>
  <si>
    <t>Uređenje športskih terena</t>
  </si>
  <si>
    <t>Izgradnja nogostupa u Glavicama od Dolića do raskrižja Vučić - Labrović</t>
  </si>
  <si>
    <t xml:space="preserve">Nabavka programa </t>
  </si>
  <si>
    <t>Efikasna i učinkovita lokalna samouprava</t>
  </si>
  <si>
    <t>110</t>
  </si>
  <si>
    <t>111</t>
  </si>
  <si>
    <t>112</t>
  </si>
  <si>
    <t>113</t>
  </si>
  <si>
    <t>139</t>
  </si>
  <si>
    <t>140</t>
  </si>
  <si>
    <t>141</t>
  </si>
  <si>
    <t>A100607</t>
  </si>
  <si>
    <t>Javni radovi</t>
  </si>
  <si>
    <t>Članak 2.</t>
  </si>
  <si>
    <t>Razvoj cestovne infrastrukture</t>
  </si>
  <si>
    <t>Na temelju članka 39. Zakona o proračunu ("Narodne novine" br. 87/08, 136/12 i 15/15) i članka 35.Statuta</t>
  </si>
  <si>
    <t xml:space="preserve">Grada Sinja ("Službeni glasnik Grada Sinja" br. 10/09, 2/13 i 2/18) Gradsko vijeće Grada Sinja na </t>
  </si>
  <si>
    <t>Nabavka urbane opreme</t>
  </si>
  <si>
    <t xml:space="preserve"> </t>
  </si>
  <si>
    <t>Tekuće donacije - pojačane mjere zaštite  u ljetnom periodu</t>
  </si>
  <si>
    <t>K101304</t>
  </si>
  <si>
    <t>K101003</t>
  </si>
  <si>
    <t>Izgradanja sortirnice</t>
  </si>
  <si>
    <t>Izrada ograde oko Sinjskog Aerodroma</t>
  </si>
  <si>
    <t xml:space="preserve">Kulturne manifestacije - Dani Alke i Velike Gospe, Advent u Sinju i ostale manifestacije </t>
  </si>
  <si>
    <t>Športska zajednica Grada Sinja - za upravljanje i održavanje športskih objekata</t>
  </si>
  <si>
    <t>Rasvjeta, opremanje i  uređenje Alkarskih dvora</t>
  </si>
  <si>
    <t>13</t>
  </si>
  <si>
    <t>14</t>
  </si>
  <si>
    <t>44</t>
  </si>
  <si>
    <t>59</t>
  </si>
  <si>
    <t>62</t>
  </si>
  <si>
    <t>114</t>
  </si>
  <si>
    <t>Izgradnja sabirne ulice u Ex Vojarni Ivaniše Nelipića</t>
  </si>
  <si>
    <t>Rasvjeta, opremanje i uređenja Alkarskih dvora</t>
  </si>
  <si>
    <t>Uređenje platoa kod Spomenika Alkara na Alkarskom trkalištu</t>
  </si>
  <si>
    <t>64</t>
  </si>
  <si>
    <t>Održavanje javne rasvjete</t>
  </si>
  <si>
    <t>Održavanje čistoće javnih površina</t>
  </si>
  <si>
    <t>Održavanje javnih zelenih površina</t>
  </si>
  <si>
    <t>K101228</t>
  </si>
  <si>
    <t xml:space="preserve">Kapitalne donacije - MUP </t>
  </si>
  <si>
    <t>Uređenje platoa kod Spomenika Alkaru na Alkarskom trkalištu</t>
  </si>
  <si>
    <t>A100408</t>
  </si>
  <si>
    <t>Parking poduzeće Kamičak d.o.o. za upravljanje parkiralištima i športskim objektima</t>
  </si>
  <si>
    <t>Uređenje parking prostora uz groblje u Brnazama</t>
  </si>
  <si>
    <t>K101239</t>
  </si>
  <si>
    <t>Uređenje Doma kulture u Brnazama</t>
  </si>
  <si>
    <t>Materijalni rashhodi</t>
  </si>
  <si>
    <t>K101242</t>
  </si>
  <si>
    <t>Izgradnja nogostupa Matanovi dvori - ispod grede</t>
  </si>
  <si>
    <t>Materijlani rashodi</t>
  </si>
  <si>
    <t>K101247</t>
  </si>
  <si>
    <t>129</t>
  </si>
  <si>
    <t>136</t>
  </si>
  <si>
    <t>142</t>
  </si>
  <si>
    <t>143</t>
  </si>
  <si>
    <t>Financiranje redovne djelatnosti-DV "Bili Cvitak" Sinj</t>
  </si>
  <si>
    <t xml:space="preserve">Nabavka i ugradnja video - kamera na javnim površinama </t>
  </si>
  <si>
    <t>K101004</t>
  </si>
  <si>
    <t>K100304</t>
  </si>
  <si>
    <t>Nabavka i ugradnja video - kamera na javnim površinama</t>
  </si>
  <si>
    <t>Rješavanje imovinsko pravnih odnosa za potrebe realizacije projekata</t>
  </si>
  <si>
    <t>Promicanje istine o Domovinskom ratu</t>
  </si>
  <si>
    <t xml:space="preserve">Uređenje spomen sobe u čast poginulim Hrvatskim braniteljima iz Domovinskog rata </t>
  </si>
  <si>
    <t>Dovršetak uređenja infrastrukture kod Spomenika</t>
  </si>
  <si>
    <t xml:space="preserve">Uređenje prostora kod Spomenika </t>
  </si>
  <si>
    <t xml:space="preserve">Ulaganje u infrastrukturu </t>
  </si>
  <si>
    <t xml:space="preserve">Zaštita kulturne baštine </t>
  </si>
  <si>
    <t>108</t>
  </si>
  <si>
    <t>126</t>
  </si>
  <si>
    <t>132</t>
  </si>
  <si>
    <t>Kapitalna pomoć</t>
  </si>
  <si>
    <t>Sufinanciranje radova na zgradi Općinskog suda u Sinju</t>
  </si>
  <si>
    <t xml:space="preserve">Postrojenja i oprema </t>
  </si>
  <si>
    <t>C</t>
  </si>
  <si>
    <t>K101253</t>
  </si>
  <si>
    <t>K101432</t>
  </si>
  <si>
    <t>Promocija Cetinske krajine - RERA</t>
  </si>
  <si>
    <t>Pomoći dane u inozemstvo i 
unutar opće države</t>
  </si>
  <si>
    <t>Materijalni rahodi</t>
  </si>
  <si>
    <t>Uspostava bezičnog interneta WIFI - EU</t>
  </si>
  <si>
    <t>- prijedlog</t>
  </si>
  <si>
    <t>Klasa: 400-06/20-01/5</t>
  </si>
  <si>
    <t>Ur.broj: 2175/01-01-20-8</t>
  </si>
  <si>
    <t>Izgradnja nogostupa Privija - Šuća</t>
  </si>
  <si>
    <t>Poboljšanje urbanog planiranja i okolišne infrastrukture</t>
  </si>
  <si>
    <t>Poticanje projekata zelenog grada i uređenje pješačkih zona</t>
  </si>
  <si>
    <t>Poboljšanje dostupnosti besplatnog bežičnog interneta</t>
  </si>
  <si>
    <t>Ulaganje u informatizaciju i digitalizaciju inrernetske infrastrukture</t>
  </si>
  <si>
    <t>Izgradnja nogostupa od Domaldove do 72. bojne</t>
  </si>
  <si>
    <t xml:space="preserve">Poboljšanje uvjeta rada zaposlenicima i građinima koji koriste usluge policijske uprave </t>
  </si>
  <si>
    <t>Rekonstrukcija objekta od javnog interesa</t>
  </si>
  <si>
    <t>Projekcija 2022.</t>
  </si>
  <si>
    <t>Projekcija 2023.</t>
  </si>
  <si>
    <t>Proračun 2021.g.</t>
  </si>
  <si>
    <t>Proračun 2021.</t>
  </si>
  <si>
    <t>Projekcija 2022.g.</t>
  </si>
  <si>
    <t>Projekcija 2023.g.</t>
  </si>
  <si>
    <t>Projekcija 2022.g</t>
  </si>
  <si>
    <t xml:space="preserve"> PRORAČUNA GRADA SINJA 
ZA 2021. GODINU S PROJEKCIJAMA ZA 2022.G I 2023.G.
</t>
  </si>
  <si>
    <t>K101303</t>
  </si>
  <si>
    <t>Konzuervatorsko restauratorski zahvat na brončanom Spomeniku NOB-u</t>
  </si>
  <si>
    <t>Nastavak uređenja Prve Franjevačke klasične gimnazije u Sinju</t>
  </si>
  <si>
    <t>A101207</t>
  </si>
  <si>
    <t>Razvojna Strategija Grada Sinja</t>
  </si>
  <si>
    <t>Centar za razvoj - START UP</t>
  </si>
  <si>
    <t xml:space="preserve">Otkup zemljišta za potrebe parkinga kod bolnice </t>
  </si>
  <si>
    <t>Izgradnja nogostupa od Domaldove do 725. bojne</t>
  </si>
  <si>
    <t>Sufinanciranje unutarnjeg uređenja Policijske uprave Sinj</t>
  </si>
  <si>
    <t>K101243</t>
  </si>
  <si>
    <t>Projektna dokumentacija za urbanističko arhitektonsko uređenje prostora na Bazani (oko 4 najstarije zgrade)</t>
  </si>
  <si>
    <t>K101244</t>
  </si>
  <si>
    <t>Uređenje šetnice u Lučanima od Bana do Bilih vrila i kupališta Bubalo na Sutini</t>
  </si>
  <si>
    <t>Uređenje ulice 72. bojne Vojne policije</t>
  </si>
  <si>
    <t>K101248</t>
  </si>
  <si>
    <t>Uređenje i proširenje nerazvrstane ceste na Poljakovoj glavici</t>
  </si>
  <si>
    <t>Izrada strategije pametnog Grada za naredno dugoročno razdoblje</t>
  </si>
  <si>
    <t>Uspostava bezičnog interneta - WIFI4EU</t>
  </si>
  <si>
    <t>A100807</t>
  </si>
  <si>
    <t xml:space="preserve">Organizacija konjičkih manifestacija </t>
  </si>
  <si>
    <t>A100412</t>
  </si>
  <si>
    <t>Rekonstrukcija ceste Privija-Han (javna rasvjeta)</t>
  </si>
  <si>
    <t xml:space="preserve">Izgradnja nogostupa Privija - Šuća (javna rasvjeta) </t>
  </si>
  <si>
    <r>
      <t xml:space="preserve">
Rashodi i izdaci Proračuna u iznosu od 109.240.000,00  </t>
    </r>
    <r>
      <rPr>
        <sz val="11"/>
        <rFont val="Arial"/>
        <family val="2"/>
        <charset val="238"/>
      </rPr>
      <t>kn</t>
    </r>
    <r>
      <rPr>
        <sz val="11"/>
        <color theme="1"/>
        <rFont val="Arial"/>
        <family val="2"/>
        <charset val="238"/>
      </rPr>
      <t xml:space="preserve">  raspoređuju se po programskoj klasifikaciji po korisnicima i potanjim namjenama u Posebnom dijelu Proračuna kako slijedi:</t>
    </r>
  </si>
  <si>
    <t>U proračunsku zalihu Proračuna Grada Sinja izdvaja se 300.000,00 kn.</t>
  </si>
  <si>
    <t>Članak 3.</t>
  </si>
  <si>
    <t>Prihodi i rashodi, te primici i izdaci po ekonomskoj klasifikaciji, utvrđuju se u Računu prihoda i rashoda i Računu financiranja za 2021.g, kako slijedi:</t>
  </si>
  <si>
    <t xml:space="preserve"> U  Proračunu  Grada Sinja za 2021. godinu (u daljnjem tekstu Proračun) i projekcije za 2022. i 2023. godinu i sastoji se od:</t>
  </si>
  <si>
    <t>sjednici održanoj   2021. godine donijelo je:</t>
  </si>
  <si>
    <t>Proračun 2021..g.</t>
  </si>
  <si>
    <t xml:space="preserve">Plan razvojnih programa prikazuje planirane rashode vezane uz provođenje investicija i davanje kapitalne pomoći i donacija za razdoblje 2021. - 2023. godine. </t>
  </si>
  <si>
    <t>PRORAČUN 2021.G.</t>
  </si>
  <si>
    <t>PROJEKCIJA 2022.G.</t>
  </si>
  <si>
    <t>PROJEKCIJA 2023.G</t>
  </si>
  <si>
    <t>PRORAČUN 2021.</t>
  </si>
  <si>
    <t>PROJEKCIJE 2022.G.</t>
  </si>
  <si>
    <t>PROJEKCIJE 2023.G.</t>
  </si>
  <si>
    <t>PROJEKCIJA 2022.G</t>
  </si>
  <si>
    <t>PROJEKCIJA 2023.G.</t>
  </si>
  <si>
    <t>Ovaj Proračun objavit će se u Službenom glasniku Grada Sinja, a stupa na snagu 01.01.2021.g.</t>
  </si>
  <si>
    <t>Sinj, prosinac 2020. godine</t>
  </si>
  <si>
    <t>Otkup zemljišta za potrebe parkinga kod bolnice</t>
  </si>
  <si>
    <t>Nastavak unutarnjeg uređenje Policijske uprave Sinj</t>
  </si>
  <si>
    <t>Troškovi provođenja lokalnih izbora 2020.g</t>
  </si>
  <si>
    <t>Savez školskih športskih društava Grada Sinja</t>
  </si>
  <si>
    <t>Centar za izvrsnost - 
Studij mediteranske poljoprivrede</t>
  </si>
  <si>
    <t>15</t>
  </si>
  <si>
    <t>42</t>
  </si>
  <si>
    <t>43</t>
  </si>
  <si>
    <t>46</t>
  </si>
  <si>
    <t>47</t>
  </si>
  <si>
    <t>49</t>
  </si>
  <si>
    <t>50</t>
  </si>
  <si>
    <t>52</t>
  </si>
  <si>
    <t>61</t>
  </si>
  <si>
    <t>65</t>
  </si>
  <si>
    <t>107</t>
  </si>
  <si>
    <t>138</t>
  </si>
  <si>
    <t>Višak / manjak + neto financiranje (A-B+C)</t>
  </si>
  <si>
    <t>D</t>
  </si>
  <si>
    <t>Nastavak uređenja Prve Franjevače klasične gimazije u Sinju</t>
  </si>
  <si>
    <t>106</t>
  </si>
  <si>
    <t>121</t>
  </si>
  <si>
    <t>125</t>
  </si>
  <si>
    <t>131</t>
  </si>
  <si>
    <t>K101249</t>
  </si>
  <si>
    <t>K101250</t>
  </si>
  <si>
    <t>K101251</t>
  </si>
  <si>
    <t>Izgradnja nogostupa Privija - Han</t>
  </si>
  <si>
    <t>CILJ BROJ. 3.
Održivo i konkurentno gospodarstvo, kao osnova ekonomske dinamike urbane cjeline</t>
  </si>
  <si>
    <t xml:space="preserve">Projekt vodoopskrbe </t>
  </si>
  <si>
    <t xml:space="preserve">Ukupan donos viška koji će se rasporediti u 2021.g.
</t>
  </si>
  <si>
    <t xml:space="preserve">Naknade troškova zaposlenima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</si>
</sst>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#,##0.00_ ;\-#,##0.00\ "/>
    <numFmt numFmtId="166" formatCode="#,##0.00\ _k_n"/>
  </numFmts>
  <fonts count="5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3"/>
      <name val="Arial"/>
      <family val="2"/>
      <charset val="238"/>
    </font>
    <font>
      <b/>
      <sz val="12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13"/>
      <name val="Arial"/>
      <family val="2"/>
    </font>
    <font>
      <sz val="9"/>
      <name val="Arial"/>
      <family val="2"/>
      <charset val="238"/>
    </font>
    <font>
      <sz val="11"/>
      <name val="Arial"/>
      <family val="2"/>
    </font>
    <font>
      <b/>
      <sz val="8"/>
      <name val="Arial"/>
      <family val="2"/>
    </font>
    <font>
      <sz val="11"/>
      <name val="Calibri"/>
      <family val="2"/>
      <charset val="238"/>
      <scheme val="minor"/>
    </font>
    <font>
      <sz val="12"/>
      <name val="MS Serif"/>
      <family val="1"/>
    </font>
    <font>
      <sz val="12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Arial"/>
      <family val="2"/>
    </font>
    <font>
      <b/>
      <i/>
      <sz val="11"/>
      <name val="Arial"/>
      <family val="2"/>
      <charset val="238"/>
    </font>
    <font>
      <b/>
      <sz val="12"/>
      <color theme="1"/>
      <name val="Arial"/>
      <family val="2"/>
    </font>
    <font>
      <sz val="13"/>
      <color theme="1"/>
      <name val="Arial"/>
      <family val="2"/>
      <charset val="238"/>
    </font>
    <font>
      <sz val="13"/>
      <name val="Arial"/>
      <family val="2"/>
      <charset val="238"/>
    </font>
    <font>
      <b/>
      <i/>
      <sz val="13"/>
      <name val="Arial"/>
      <family val="2"/>
      <charset val="238"/>
    </font>
    <font>
      <b/>
      <sz val="10"/>
      <color theme="1"/>
      <name val="Arial"/>
      <family val="2"/>
    </font>
    <font>
      <b/>
      <i/>
      <sz val="12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sz val="12"/>
      <name val="MS Serif"/>
      <family val="1"/>
    </font>
    <font>
      <b/>
      <sz val="16"/>
      <name val="Albertus Medium"/>
      <family val="2"/>
    </font>
    <font>
      <i/>
      <sz val="10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lightGray">
        <bgColor rgb="FF00B050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57">
    <xf numFmtId="0" fontId="0" fillId="0" borderId="0" xfId="0"/>
    <xf numFmtId="0" fontId="3" fillId="0" borderId="5" xfId="1" applyFont="1" applyBorder="1" applyAlignment="1">
      <alignment horizontal="center"/>
    </xf>
    <xf numFmtId="0" fontId="2" fillId="0" borderId="5" xfId="1" applyBorder="1" applyAlignment="1">
      <alignment horizontal="center"/>
    </xf>
    <xf numFmtId="0" fontId="0" fillId="0" borderId="5" xfId="0" applyBorder="1"/>
    <xf numFmtId="0" fontId="6" fillId="0" borderId="5" xfId="1" applyFont="1" applyFill="1" applyBorder="1" applyAlignment="1">
      <alignment horizontal="center"/>
    </xf>
    <xf numFmtId="0" fontId="6" fillId="0" borderId="4" xfId="1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8" fillId="0" borderId="5" xfId="0" applyFont="1" applyBorder="1" applyAlignment="1">
      <alignment wrapText="1"/>
    </xf>
    <xf numFmtId="0" fontId="8" fillId="0" borderId="5" xfId="0" applyFont="1" applyBorder="1" applyAlignment="1">
      <alignment horizontal="center" wrapText="1"/>
    </xf>
    <xf numFmtId="4" fontId="3" fillId="0" borderId="5" xfId="0" applyNumberFormat="1" applyFont="1" applyBorder="1"/>
    <xf numFmtId="4" fontId="8" fillId="0" borderId="5" xfId="0" applyNumberFormat="1" applyFont="1" applyBorder="1"/>
    <xf numFmtId="4" fontId="8" fillId="0" borderId="5" xfId="0" applyNumberFormat="1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49" fontId="2" fillId="0" borderId="5" xfId="0" applyNumberFormat="1" applyFont="1" applyBorder="1" applyAlignment="1">
      <alignment horizontal="left"/>
    </xf>
    <xf numFmtId="4" fontId="2" fillId="0" borderId="5" xfId="0" applyNumberFormat="1" applyFont="1" applyFill="1" applyBorder="1" applyAlignment="1">
      <alignment wrapText="1"/>
    </xf>
    <xf numFmtId="49" fontId="2" fillId="0" borderId="5" xfId="0" applyNumberFormat="1" applyFont="1" applyBorder="1" applyAlignment="1">
      <alignment horizontal="left" wrapText="1"/>
    </xf>
    <xf numFmtId="4" fontId="2" fillId="0" borderId="5" xfId="0" applyNumberFormat="1" applyFont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0" fontId="8" fillId="0" borderId="5" xfId="0" applyNumberFormat="1" applyFont="1" applyBorder="1" applyAlignment="1">
      <alignment horizontal="center" wrapText="1"/>
    </xf>
    <xf numFmtId="0" fontId="15" fillId="0" borderId="2" xfId="0" applyFont="1" applyBorder="1"/>
    <xf numFmtId="0" fontId="0" fillId="0" borderId="3" xfId="0" applyBorder="1" applyAlignment="1">
      <alignment horizontal="center"/>
    </xf>
    <xf numFmtId="0" fontId="0" fillId="0" borderId="2" xfId="0" applyBorder="1"/>
    <xf numFmtId="4" fontId="0" fillId="0" borderId="2" xfId="0" applyNumberFormat="1" applyBorder="1"/>
    <xf numFmtId="0" fontId="23" fillId="0" borderId="2" xfId="0" applyFont="1" applyBorder="1"/>
    <xf numFmtId="4" fontId="0" fillId="0" borderId="5" xfId="0" applyNumberFormat="1" applyBorder="1"/>
    <xf numFmtId="4" fontId="10" fillId="0" borderId="5" xfId="0" applyNumberFormat="1" applyFont="1" applyBorder="1"/>
    <xf numFmtId="0" fontId="23" fillId="0" borderId="5" xfId="0" applyFont="1" applyBorder="1"/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" fontId="5" fillId="0" borderId="5" xfId="0" applyNumberFormat="1" applyFont="1" applyBorder="1"/>
    <xf numFmtId="4" fontId="14" fillId="0" borderId="5" xfId="0" applyNumberFormat="1" applyFont="1" applyBorder="1"/>
    <xf numFmtId="0" fontId="0" fillId="0" borderId="5" xfId="0" applyBorder="1" applyAlignment="1">
      <alignment wrapText="1"/>
    </xf>
    <xf numFmtId="49" fontId="23" fillId="0" borderId="5" xfId="0" applyNumberFormat="1" applyFont="1" applyBorder="1" applyAlignment="1">
      <alignment horizontal="center"/>
    </xf>
    <xf numFmtId="49" fontId="23" fillId="0" borderId="5" xfId="0" applyNumberFormat="1" applyFont="1" applyBorder="1" applyAlignment="1">
      <alignment horizontal="left"/>
    </xf>
    <xf numFmtId="4" fontId="0" fillId="0" borderId="5" xfId="0" applyNumberFormat="1" applyBorder="1" applyAlignment="1">
      <alignment wrapText="1"/>
    </xf>
    <xf numFmtId="0" fontId="5" fillId="0" borderId="5" xfId="0" applyFont="1" applyBorder="1" applyAlignment="1">
      <alignment wrapText="1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wrapText="1"/>
    </xf>
    <xf numFmtId="49" fontId="23" fillId="0" borderId="2" xfId="0" applyNumberFormat="1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1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4" fontId="5" fillId="0" borderId="9" xfId="0" applyNumberFormat="1" applyFont="1" applyBorder="1"/>
    <xf numFmtId="0" fontId="2" fillId="0" borderId="5" xfId="0" applyFont="1" applyBorder="1" applyAlignment="1">
      <alignment horizontal="left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49" fontId="14" fillId="0" borderId="5" xfId="0" applyNumberFormat="1" applyFont="1" applyBorder="1" applyAlignment="1">
      <alignment horizontal="left"/>
    </xf>
    <xf numFmtId="0" fontId="14" fillId="0" borderId="5" xfId="0" applyFont="1" applyBorder="1"/>
    <xf numFmtId="49" fontId="14" fillId="0" borderId="5" xfId="0" applyNumberFormat="1" applyFont="1" applyBorder="1" applyAlignment="1">
      <alignment horizontal="left" wrapText="1"/>
    </xf>
    <xf numFmtId="0" fontId="14" fillId="0" borderId="5" xfId="0" applyFont="1" applyBorder="1" applyAlignment="1">
      <alignment horizontal="center" wrapText="1"/>
    </xf>
    <xf numFmtId="4" fontId="14" fillId="0" borderId="5" xfId="0" applyNumberFormat="1" applyFont="1" applyBorder="1" applyAlignment="1">
      <alignment wrapText="1"/>
    </xf>
    <xf numFmtId="49" fontId="14" fillId="0" borderId="5" xfId="0" applyNumberFormat="1" applyFont="1" applyFill="1" applyBorder="1" applyAlignment="1">
      <alignment horizontal="left"/>
    </xf>
    <xf numFmtId="0" fontId="27" fillId="0" borderId="5" xfId="0" applyFont="1" applyFill="1" applyBorder="1" applyAlignment="1">
      <alignment horizontal="center"/>
    </xf>
    <xf numFmtId="0" fontId="28" fillId="0" borderId="5" xfId="0" applyFont="1" applyFill="1" applyBorder="1"/>
    <xf numFmtId="4" fontId="27" fillId="0" borderId="5" xfId="0" applyNumberFormat="1" applyFont="1" applyFill="1" applyBorder="1"/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left"/>
    </xf>
    <xf numFmtId="4" fontId="5" fillId="0" borderId="5" xfId="0" applyNumberFormat="1" applyFont="1" applyFill="1" applyBorder="1" applyAlignment="1">
      <alignment wrapText="1"/>
    </xf>
    <xf numFmtId="0" fontId="5" fillId="2" borderId="5" xfId="0" applyFont="1" applyFill="1" applyBorder="1" applyAlignment="1">
      <alignment horizontal="center"/>
    </xf>
    <xf numFmtId="4" fontId="7" fillId="2" borderId="5" xfId="0" applyNumberFormat="1" applyFont="1" applyFill="1" applyBorder="1"/>
    <xf numFmtId="4" fontId="8" fillId="0" borderId="5" xfId="0" applyNumberFormat="1" applyFont="1" applyFill="1" applyBorder="1" applyAlignment="1">
      <alignment wrapText="1"/>
    </xf>
    <xf numFmtId="4" fontId="8" fillId="0" borderId="5" xfId="0" applyNumberFormat="1" applyFont="1" applyBorder="1" applyAlignment="1">
      <alignment horizontal="right"/>
    </xf>
    <xf numFmtId="4" fontId="12" fillId="0" borderId="5" xfId="0" applyNumberFormat="1" applyFont="1" applyBorder="1"/>
    <xf numFmtId="4" fontId="20" fillId="0" borderId="5" xfId="0" applyNumberFormat="1" applyFont="1" applyBorder="1"/>
    <xf numFmtId="0" fontId="5" fillId="0" borderId="5" xfId="0" applyFont="1" applyBorder="1" applyAlignment="1">
      <alignment horizontal="left" wrapText="1"/>
    </xf>
    <xf numFmtId="4" fontId="13" fillId="0" borderId="5" xfId="0" applyNumberFormat="1" applyFont="1" applyBorder="1"/>
    <xf numFmtId="0" fontId="8" fillId="0" borderId="5" xfId="0" applyFont="1" applyFill="1" applyBorder="1"/>
    <xf numFmtId="49" fontId="14" fillId="0" borderId="5" xfId="0" applyNumberFormat="1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center" wrapText="1"/>
    </xf>
    <xf numFmtId="0" fontId="14" fillId="0" borderId="5" xfId="0" applyFont="1" applyFill="1" applyBorder="1" applyAlignment="1">
      <alignment wrapText="1"/>
    </xf>
    <xf numFmtId="0" fontId="14" fillId="0" borderId="5" xfId="0" applyFont="1" applyBorder="1" applyAlignment="1">
      <alignment horizontal="left"/>
    </xf>
    <xf numFmtId="0" fontId="5" fillId="0" borderId="5" xfId="0" applyFont="1" applyFill="1" applyBorder="1" applyAlignment="1">
      <alignment wrapText="1"/>
    </xf>
    <xf numFmtId="4" fontId="5" fillId="0" borderId="5" xfId="0" applyNumberFormat="1" applyFont="1" applyFill="1" applyBorder="1"/>
    <xf numFmtId="0" fontId="7" fillId="2" borderId="5" xfId="0" applyFont="1" applyFill="1" applyBorder="1" applyAlignment="1">
      <alignment wrapText="1"/>
    </xf>
    <xf numFmtId="0" fontId="8" fillId="0" borderId="5" xfId="0" applyFont="1" applyBorder="1" applyAlignment="1">
      <alignment horizontal="left" wrapText="1"/>
    </xf>
    <xf numFmtId="0" fontId="1" fillId="0" borderId="5" xfId="0" applyFont="1" applyBorder="1" applyAlignment="1">
      <alignment horizontal="center" wrapText="1"/>
    </xf>
    <xf numFmtId="4" fontId="1" fillId="0" borderId="5" xfId="0" applyNumberFormat="1" applyFont="1" applyBorder="1" applyAlignment="1">
      <alignment wrapText="1"/>
    </xf>
    <xf numFmtId="0" fontId="13" fillId="0" borderId="5" xfId="0" applyFont="1" applyBorder="1" applyAlignment="1">
      <alignment horizontal="center" wrapText="1"/>
    </xf>
    <xf numFmtId="4" fontId="13" fillId="0" borderId="5" xfId="0" applyNumberFormat="1" applyFont="1" applyBorder="1" applyAlignment="1">
      <alignment wrapText="1"/>
    </xf>
    <xf numFmtId="0" fontId="12" fillId="0" borderId="5" xfId="0" applyFont="1" applyBorder="1" applyAlignment="1">
      <alignment horizontal="center" wrapText="1"/>
    </xf>
    <xf numFmtId="4" fontId="12" fillId="0" borderId="5" xfId="0" applyNumberFormat="1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14" fillId="0" borderId="2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4" fontId="14" fillId="0" borderId="2" xfId="1" applyNumberFormat="1" applyFont="1" applyBorder="1" applyAlignment="1">
      <alignment horizontal="center"/>
    </xf>
    <xf numFmtId="0" fontId="3" fillId="0" borderId="4" xfId="1" applyFont="1" applyBorder="1" applyAlignment="1">
      <alignment horizontal="left" wrapText="1"/>
    </xf>
    <xf numFmtId="4" fontId="6" fillId="0" borderId="5" xfId="1" applyNumberFormat="1" applyFont="1" applyBorder="1" applyAlignment="1">
      <alignment horizontal="right"/>
    </xf>
    <xf numFmtId="4" fontId="7" fillId="0" borderId="5" xfId="1" applyNumberFormat="1" applyFont="1" applyBorder="1"/>
    <xf numFmtId="0" fontId="2" fillId="0" borderId="4" xfId="1" applyBorder="1" applyAlignment="1">
      <alignment wrapText="1"/>
    </xf>
    <xf numFmtId="4" fontId="2" fillId="0" borderId="5" xfId="1" applyNumberFormat="1" applyBorder="1" applyAlignment="1">
      <alignment horizontal="right"/>
    </xf>
    <xf numFmtId="4" fontId="14" fillId="0" borderId="5" xfId="1" applyNumberFormat="1" applyFont="1" applyBorder="1"/>
    <xf numFmtId="0" fontId="8" fillId="2" borderId="5" xfId="1" applyFont="1" applyFill="1" applyBorder="1" applyAlignment="1">
      <alignment horizontal="center"/>
    </xf>
    <xf numFmtId="0" fontId="8" fillId="2" borderId="4" xfId="1" applyFont="1" applyFill="1" applyBorder="1" applyAlignment="1">
      <alignment wrapText="1"/>
    </xf>
    <xf numFmtId="4" fontId="8" fillId="2" borderId="5" xfId="1" applyNumberFormat="1" applyFont="1" applyFill="1" applyBorder="1" applyAlignment="1">
      <alignment horizontal="right" wrapText="1"/>
    </xf>
    <xf numFmtId="4" fontId="8" fillId="2" borderId="5" xfId="1" applyNumberFormat="1" applyFont="1" applyFill="1" applyBorder="1"/>
    <xf numFmtId="4" fontId="6" fillId="0" borderId="5" xfId="1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7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4" fontId="16" fillId="0" borderId="5" xfId="0" applyNumberFormat="1" applyFont="1" applyBorder="1"/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4" fontId="6" fillId="2" borderId="5" xfId="0" applyNumberFormat="1" applyFont="1" applyFill="1" applyBorder="1"/>
    <xf numFmtId="4" fontId="7" fillId="2" borderId="5" xfId="0" applyNumberFormat="1" applyFont="1" applyFill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23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22" fillId="0" borderId="5" xfId="0" applyFont="1" applyFill="1" applyBorder="1" applyAlignment="1">
      <alignment wrapText="1"/>
    </xf>
    <xf numFmtId="4" fontId="22" fillId="0" borderId="5" xfId="0" applyNumberFormat="1" applyFont="1" applyFill="1" applyBorder="1" applyAlignment="1">
      <alignment horizontal="right"/>
    </xf>
    <xf numFmtId="0" fontId="20" fillId="0" borderId="0" xfId="0" applyFont="1"/>
    <xf numFmtId="0" fontId="0" fillId="0" borderId="7" xfId="0" applyBorder="1"/>
    <xf numFmtId="4" fontId="0" fillId="0" borderId="7" xfId="0" applyNumberFormat="1" applyBorder="1"/>
    <xf numFmtId="4" fontId="14" fillId="0" borderId="2" xfId="0" applyNumberFormat="1" applyFont="1" applyBorder="1"/>
    <xf numFmtId="0" fontId="5" fillId="0" borderId="4" xfId="0" applyFont="1" applyBorder="1" applyAlignment="1">
      <alignment horizontal="center" wrapText="1"/>
    </xf>
    <xf numFmtId="0" fontId="31" fillId="0" borderId="5" xfId="0" applyFont="1" applyBorder="1" applyAlignment="1">
      <alignment wrapText="1"/>
    </xf>
    <xf numFmtId="4" fontId="28" fillId="0" borderId="5" xfId="0" applyNumberFormat="1" applyFont="1" applyBorder="1"/>
    <xf numFmtId="49" fontId="0" fillId="0" borderId="5" xfId="0" applyNumberFormat="1" applyBorder="1" applyAlignment="1">
      <alignment horizontal="left" wrapText="1"/>
    </xf>
    <xf numFmtId="49" fontId="0" fillId="0" borderId="5" xfId="0" applyNumberFormat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0" fontId="25" fillId="0" borderId="5" xfId="0" applyFont="1" applyBorder="1" applyAlignment="1">
      <alignment wrapText="1"/>
    </xf>
    <xf numFmtId="0" fontId="21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22" fillId="4" borderId="5" xfId="0" applyFont="1" applyFill="1" applyBorder="1" applyAlignment="1">
      <alignment wrapText="1"/>
    </xf>
    <xf numFmtId="49" fontId="22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wrapText="1" shrinkToFit="1"/>
    </xf>
    <xf numFmtId="4" fontId="22" fillId="4" borderId="5" xfId="0" applyNumberFormat="1" applyFont="1" applyFill="1" applyBorder="1"/>
    <xf numFmtId="0" fontId="22" fillId="0" borderId="5" xfId="0" applyFont="1" applyBorder="1" applyAlignment="1">
      <alignment wrapText="1"/>
    </xf>
    <xf numFmtId="49" fontId="22" fillId="0" borderId="5" xfId="0" applyNumberFormat="1" applyFont="1" applyBorder="1" applyAlignment="1">
      <alignment horizontal="center" wrapText="1"/>
    </xf>
    <xf numFmtId="0" fontId="22" fillId="0" borderId="5" xfId="0" applyFont="1" applyBorder="1" applyAlignment="1">
      <alignment wrapText="1" shrinkToFit="1"/>
    </xf>
    <xf numFmtId="4" fontId="22" fillId="0" borderId="5" xfId="0" applyNumberFormat="1" applyFont="1" applyBorder="1"/>
    <xf numFmtId="0" fontId="0" fillId="0" borderId="5" xfId="0" applyNumberFormat="1" applyBorder="1" applyAlignment="1">
      <alignment horizontal="center" wrapText="1"/>
    </xf>
    <xf numFmtId="0" fontId="25" fillId="2" borderId="5" xfId="0" applyFont="1" applyFill="1" applyBorder="1" applyAlignment="1">
      <alignment horizontal="left" wrapText="1"/>
    </xf>
    <xf numFmtId="0" fontId="5" fillId="2" borderId="5" xfId="0" applyNumberFormat="1" applyFont="1" applyFill="1" applyBorder="1" applyAlignment="1">
      <alignment horizontal="center" wrapText="1"/>
    </xf>
    <xf numFmtId="4" fontId="2" fillId="0" borderId="5" xfId="0" applyNumberFormat="1" applyFont="1" applyBorder="1" applyAlignment="1">
      <alignment horizontal="right" wrapText="1"/>
    </xf>
    <xf numFmtId="49" fontId="0" fillId="0" borderId="5" xfId="0" applyNumberFormat="1" applyBorder="1" applyAlignment="1">
      <alignment horizontal="right" wrapText="1"/>
    </xf>
    <xf numFmtId="49" fontId="27" fillId="0" borderId="5" xfId="0" applyNumberFormat="1" applyFont="1" applyFill="1" applyBorder="1" applyAlignment="1">
      <alignment horizontal="left" wrapText="1"/>
    </xf>
    <xf numFmtId="0" fontId="27" fillId="0" borderId="5" xfId="0" applyNumberFormat="1" applyFont="1" applyFill="1" applyBorder="1" applyAlignment="1">
      <alignment horizontal="center" wrapText="1"/>
    </xf>
    <xf numFmtId="0" fontId="27" fillId="0" borderId="5" xfId="0" applyFont="1" applyFill="1" applyBorder="1" applyAlignment="1">
      <alignment wrapText="1"/>
    </xf>
    <xf numFmtId="4" fontId="27" fillId="0" borderId="5" xfId="0" applyNumberFormat="1" applyFont="1" applyFill="1" applyBorder="1" applyAlignment="1">
      <alignment wrapText="1"/>
    </xf>
    <xf numFmtId="49" fontId="25" fillId="2" borderId="5" xfId="0" applyNumberFormat="1" applyFont="1" applyFill="1" applyBorder="1" applyAlignment="1">
      <alignment horizontal="left" wrapText="1"/>
    </xf>
    <xf numFmtId="0" fontId="0" fillId="2" borderId="0" xfId="0" applyFill="1"/>
    <xf numFmtId="0" fontId="5" fillId="0" borderId="5" xfId="0" applyNumberFormat="1" applyFont="1" applyFill="1" applyBorder="1" applyAlignment="1">
      <alignment horizontal="center" wrapText="1"/>
    </xf>
    <xf numFmtId="0" fontId="14" fillId="0" borderId="5" xfId="0" applyNumberFormat="1" applyFont="1" applyFill="1" applyBorder="1" applyAlignment="1">
      <alignment horizontal="center" wrapText="1"/>
    </xf>
    <xf numFmtId="4" fontId="14" fillId="0" borderId="5" xfId="0" applyNumberFormat="1" applyFont="1" applyFill="1" applyBorder="1" applyAlignment="1">
      <alignment wrapText="1"/>
    </xf>
    <xf numFmtId="0" fontId="2" fillId="0" borderId="5" xfId="0" applyNumberFormat="1" applyFont="1" applyFill="1" applyBorder="1" applyAlignment="1">
      <alignment horizontal="center" wrapText="1"/>
    </xf>
    <xf numFmtId="4" fontId="18" fillId="0" borderId="5" xfId="0" applyNumberFormat="1" applyFont="1" applyFill="1" applyBorder="1" applyAlignment="1">
      <alignment wrapText="1"/>
    </xf>
    <xf numFmtId="0" fontId="8" fillId="0" borderId="5" xfId="0" applyNumberFormat="1" applyFont="1" applyFill="1" applyBorder="1" applyAlignment="1">
      <alignment horizontal="center" wrapText="1"/>
    </xf>
    <xf numFmtId="49" fontId="2" fillId="0" borderId="5" xfId="0" applyNumberFormat="1" applyFont="1" applyFill="1" applyBorder="1" applyAlignment="1">
      <alignment horizontal="left" wrapText="1"/>
    </xf>
    <xf numFmtId="49" fontId="9" fillId="2" borderId="5" xfId="0" applyNumberFormat="1" applyFont="1" applyFill="1" applyBorder="1" applyAlignment="1">
      <alignment horizontal="left" wrapText="1"/>
    </xf>
    <xf numFmtId="49" fontId="5" fillId="2" borderId="5" xfId="0" applyNumberFormat="1" applyFont="1" applyFill="1" applyBorder="1" applyAlignment="1">
      <alignment horizontal="left" wrapText="1"/>
    </xf>
    <xf numFmtId="4" fontId="8" fillId="0" borderId="5" xfId="0" applyNumberFormat="1" applyFont="1" applyBorder="1" applyAlignment="1">
      <alignment horizontal="right" wrapText="1"/>
    </xf>
    <xf numFmtId="49" fontId="9" fillId="2" borderId="5" xfId="0" applyNumberFormat="1" applyFont="1" applyFill="1" applyBorder="1" applyAlignment="1">
      <alignment horizontal="center" wrapText="1"/>
    </xf>
    <xf numFmtId="49" fontId="8" fillId="0" borderId="5" xfId="0" applyNumberFormat="1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5" xfId="0" applyNumberFormat="1" applyFont="1" applyBorder="1" applyAlignment="1">
      <alignment horizontal="center" wrapText="1"/>
    </xf>
    <xf numFmtId="0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wrapText="1"/>
    </xf>
    <xf numFmtId="49" fontId="27" fillId="0" borderId="5" xfId="0" applyNumberFormat="1" applyFont="1" applyFill="1" applyBorder="1" applyAlignment="1">
      <alignment horizontal="right" wrapText="1"/>
    </xf>
    <xf numFmtId="0" fontId="26" fillId="0" borderId="5" xfId="0" applyFont="1" applyFill="1" applyBorder="1" applyAlignment="1">
      <alignment wrapText="1"/>
    </xf>
    <xf numFmtId="0" fontId="6" fillId="4" borderId="5" xfId="0" applyFont="1" applyFill="1" applyBorder="1" applyAlignment="1">
      <alignment shrinkToFit="1"/>
    </xf>
    <xf numFmtId="49" fontId="6" fillId="4" borderId="4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wrapText="1"/>
    </xf>
    <xf numFmtId="49" fontId="2" fillId="0" borderId="9" xfId="0" applyNumberFormat="1" applyFont="1" applyBorder="1" applyAlignment="1">
      <alignment horizontal="left"/>
    </xf>
    <xf numFmtId="4" fontId="4" fillId="4" borderId="5" xfId="0" applyNumberFormat="1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4" fontId="7" fillId="0" borderId="5" xfId="0" applyNumberFormat="1" applyFont="1" applyFill="1" applyBorder="1"/>
    <xf numFmtId="0" fontId="8" fillId="5" borderId="5" xfId="0" applyFont="1" applyFill="1" applyBorder="1" applyAlignment="1">
      <alignment horizontal="center" wrapText="1"/>
    </xf>
    <xf numFmtId="0" fontId="13" fillId="5" borderId="5" xfId="0" applyFont="1" applyFill="1" applyBorder="1"/>
    <xf numFmtId="0" fontId="8" fillId="0" borderId="5" xfId="1" applyFont="1" applyFill="1" applyBorder="1" applyAlignment="1">
      <alignment horizontal="center"/>
    </xf>
    <xf numFmtId="0" fontId="8" fillId="0" borderId="4" xfId="1" applyFont="1" applyFill="1" applyBorder="1" applyAlignment="1">
      <alignment wrapText="1"/>
    </xf>
    <xf numFmtId="4" fontId="8" fillId="0" borderId="5" xfId="1" applyNumberFormat="1" applyFont="1" applyFill="1" applyBorder="1" applyAlignment="1">
      <alignment horizontal="right" wrapText="1"/>
    </xf>
    <xf numFmtId="4" fontId="8" fillId="0" borderId="5" xfId="1" applyNumberFormat="1" applyFont="1" applyFill="1" applyBorder="1"/>
    <xf numFmtId="0" fontId="0" fillId="0" borderId="0" xfId="0" applyFill="1"/>
    <xf numFmtId="0" fontId="8" fillId="0" borderId="4" xfId="1" applyFont="1" applyFill="1" applyBorder="1" applyAlignment="1">
      <alignment horizontal="left" wrapText="1"/>
    </xf>
    <xf numFmtId="4" fontId="8" fillId="0" borderId="5" xfId="1" applyNumberFormat="1" applyFont="1" applyFill="1" applyBorder="1" applyAlignment="1">
      <alignment horizontal="right"/>
    </xf>
    <xf numFmtId="4" fontId="5" fillId="0" borderId="5" xfId="1" applyNumberFormat="1" applyFont="1" applyFill="1" applyBorder="1"/>
    <xf numFmtId="0" fontId="5" fillId="0" borderId="5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wrapText="1"/>
    </xf>
    <xf numFmtId="4" fontId="5" fillId="0" borderId="5" xfId="1" applyNumberFormat="1" applyFont="1" applyFill="1" applyBorder="1" applyAlignment="1">
      <alignment horizontal="right" wrapText="1"/>
    </xf>
    <xf numFmtId="4" fontId="5" fillId="0" borderId="5" xfId="1" applyNumberFormat="1" applyFont="1" applyFill="1" applyBorder="1" applyAlignment="1">
      <alignment wrapText="1"/>
    </xf>
    <xf numFmtId="0" fontId="5" fillId="0" borderId="5" xfId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right"/>
    </xf>
    <xf numFmtId="0" fontId="8" fillId="0" borderId="5" xfId="1" applyFont="1" applyFill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/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0" fontId="8" fillId="5" borderId="5" xfId="0" applyNumberFormat="1" applyFont="1" applyFill="1" applyBorder="1" applyAlignment="1">
      <alignment horizontal="center" wrapText="1"/>
    </xf>
    <xf numFmtId="4" fontId="0" fillId="0" borderId="0" xfId="0" applyNumberFormat="1"/>
    <xf numFmtId="0" fontId="3" fillId="7" borderId="7" xfId="0" applyFont="1" applyFill="1" applyBorder="1"/>
    <xf numFmtId="4" fontId="22" fillId="7" borderId="5" xfId="0" applyNumberFormat="1" applyFont="1" applyFill="1" applyBorder="1" applyAlignment="1">
      <alignment shrinkToFit="1"/>
    </xf>
    <xf numFmtId="0" fontId="6" fillId="8" borderId="5" xfId="0" applyFont="1" applyFill="1" applyBorder="1" applyAlignment="1">
      <alignment shrinkToFit="1"/>
    </xf>
    <xf numFmtId="49" fontId="6" fillId="8" borderId="4" xfId="0" applyNumberFormat="1" applyFont="1" applyFill="1" applyBorder="1" applyAlignment="1">
      <alignment horizontal="center" wrapText="1"/>
    </xf>
    <xf numFmtId="0" fontId="6" fillId="8" borderId="5" xfId="0" applyFont="1" applyFill="1" applyBorder="1" applyAlignment="1">
      <alignment wrapText="1"/>
    </xf>
    <xf numFmtId="4" fontId="3" fillId="8" borderId="5" xfId="0" applyNumberFormat="1" applyFont="1" applyFill="1" applyBorder="1"/>
    <xf numFmtId="4" fontId="29" fillId="0" borderId="5" xfId="0" applyNumberFormat="1" applyFont="1" applyBorder="1"/>
    <xf numFmtId="0" fontId="29" fillId="0" borderId="5" xfId="0" applyFont="1" applyBorder="1"/>
    <xf numFmtId="4" fontId="2" fillId="0" borderId="5" xfId="0" applyNumberFormat="1" applyFont="1" applyBorder="1"/>
    <xf numFmtId="4" fontId="8" fillId="0" borderId="9" xfId="0" applyNumberFormat="1" applyFont="1" applyBorder="1"/>
    <xf numFmtId="4" fontId="8" fillId="0" borderId="5" xfId="0" applyNumberFormat="1" applyFont="1" applyFill="1" applyBorder="1"/>
    <xf numFmtId="0" fontId="8" fillId="0" borderId="5" xfId="0" applyFont="1" applyFill="1" applyBorder="1" applyAlignment="1">
      <alignment horizontal="center"/>
    </xf>
    <xf numFmtId="4" fontId="6" fillId="3" borderId="5" xfId="0" applyNumberFormat="1" applyFont="1" applyFill="1" applyBorder="1"/>
    <xf numFmtId="0" fontId="34" fillId="3" borderId="5" xfId="0" applyFont="1" applyFill="1" applyBorder="1" applyAlignment="1">
      <alignment wrapText="1"/>
    </xf>
    <xf numFmtId="0" fontId="35" fillId="3" borderId="4" xfId="0" applyFont="1" applyFill="1" applyBorder="1" applyAlignment="1">
      <alignment horizontal="center" wrapText="1"/>
    </xf>
    <xf numFmtId="0" fontId="36" fillId="3" borderId="5" xfId="0" applyFont="1" applyFill="1" applyBorder="1" applyAlignment="1">
      <alignment wrapText="1"/>
    </xf>
    <xf numFmtId="0" fontId="8" fillId="0" borderId="4" xfId="0" applyFont="1" applyBorder="1" applyAlignment="1">
      <alignment horizontal="center" wrapText="1"/>
    </xf>
    <xf numFmtId="49" fontId="12" fillId="0" borderId="5" xfId="0" applyNumberFormat="1" applyFont="1" applyBorder="1" applyAlignment="1">
      <alignment horizontal="left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49" fontId="12" fillId="0" borderId="5" xfId="0" applyNumberFormat="1" applyFont="1" applyBorder="1" applyAlignment="1">
      <alignment horizontal="center" wrapText="1"/>
    </xf>
    <xf numFmtId="49" fontId="12" fillId="0" borderId="7" xfId="0" applyNumberFormat="1" applyFont="1" applyBorder="1" applyAlignment="1">
      <alignment horizontal="left" wrapText="1"/>
    </xf>
    <xf numFmtId="0" fontId="13" fillId="0" borderId="4" xfId="0" applyFont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right"/>
    </xf>
    <xf numFmtId="49" fontId="8" fillId="5" borderId="5" xfId="0" applyNumberFormat="1" applyFont="1" applyFill="1" applyBorder="1" applyAlignment="1">
      <alignment horizontal="left" wrapText="1"/>
    </xf>
    <xf numFmtId="0" fontId="13" fillId="5" borderId="5" xfId="0" applyFont="1" applyFill="1" applyBorder="1" applyAlignment="1">
      <alignment wrapText="1"/>
    </xf>
    <xf numFmtId="4" fontId="13" fillId="5" borderId="5" xfId="0" applyNumberFormat="1" applyFont="1" applyFill="1" applyBorder="1" applyAlignment="1">
      <alignment wrapText="1"/>
    </xf>
    <xf numFmtId="4" fontId="8" fillId="5" borderId="5" xfId="0" applyNumberFormat="1" applyFont="1" applyFill="1" applyBorder="1" applyAlignment="1">
      <alignment horizontal="right" wrapText="1"/>
    </xf>
    <xf numFmtId="4" fontId="13" fillId="5" borderId="5" xfId="0" applyNumberFormat="1" applyFont="1" applyFill="1" applyBorder="1"/>
    <xf numFmtId="0" fontId="2" fillId="0" borderId="5" xfId="0" applyNumberFormat="1" applyFont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left" wrapText="1"/>
    </xf>
    <xf numFmtId="4" fontId="2" fillId="0" borderId="5" xfId="0" applyNumberFormat="1" applyFont="1" applyFill="1" applyBorder="1"/>
    <xf numFmtId="0" fontId="12" fillId="0" borderId="5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horizontal="left" wrapText="1"/>
    </xf>
    <xf numFmtId="0" fontId="5" fillId="5" borderId="5" xfId="0" applyFont="1" applyFill="1" applyBorder="1" applyAlignment="1">
      <alignment wrapText="1"/>
    </xf>
    <xf numFmtId="4" fontId="5" fillId="5" borderId="5" xfId="0" applyNumberFormat="1" applyFont="1" applyFill="1" applyBorder="1"/>
    <xf numFmtId="0" fontId="5" fillId="5" borderId="5" xfId="0" applyNumberFormat="1" applyFont="1" applyFill="1" applyBorder="1" applyAlignment="1">
      <alignment horizontal="center" wrapText="1"/>
    </xf>
    <xf numFmtId="0" fontId="2" fillId="0" borderId="5" xfId="0" applyFont="1" applyBorder="1"/>
    <xf numFmtId="0" fontId="29" fillId="0" borderId="5" xfId="0" applyFont="1" applyBorder="1" applyAlignment="1">
      <alignment horizontal="center"/>
    </xf>
    <xf numFmtId="0" fontId="29" fillId="0" borderId="5" xfId="0" applyFont="1" applyBorder="1" applyAlignment="1">
      <alignment wrapText="1"/>
    </xf>
    <xf numFmtId="49" fontId="2" fillId="0" borderId="5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wrapText="1"/>
    </xf>
    <xf numFmtId="0" fontId="5" fillId="2" borderId="5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wrapText="1"/>
    </xf>
    <xf numFmtId="4" fontId="8" fillId="5" borderId="5" xfId="0" applyNumberFormat="1" applyFont="1" applyFill="1" applyBorder="1" applyAlignment="1">
      <alignment wrapText="1"/>
    </xf>
    <xf numFmtId="0" fontId="8" fillId="0" borderId="2" xfId="0" applyFont="1" applyBorder="1" applyAlignment="1">
      <alignment horizontal="left" wrapText="1"/>
    </xf>
    <xf numFmtId="0" fontId="13" fillId="0" borderId="5" xfId="0" applyFont="1" applyFill="1" applyBorder="1" applyAlignment="1">
      <alignment horizontal="left" wrapText="1"/>
    </xf>
    <xf numFmtId="0" fontId="13" fillId="0" borderId="5" xfId="0" applyNumberFormat="1" applyFont="1" applyFill="1" applyBorder="1" applyAlignment="1">
      <alignment horizontal="center" wrapText="1"/>
    </xf>
    <xf numFmtId="0" fontId="13" fillId="0" borderId="5" xfId="0" applyFont="1" applyFill="1" applyBorder="1" applyAlignment="1">
      <alignment wrapText="1"/>
    </xf>
    <xf numFmtId="4" fontId="13" fillId="0" borderId="5" xfId="0" applyNumberFormat="1" applyFont="1" applyFill="1" applyBorder="1"/>
    <xf numFmtId="0" fontId="12" fillId="0" borderId="5" xfId="0" applyNumberFormat="1" applyFont="1" applyFill="1" applyBorder="1" applyAlignment="1">
      <alignment horizontal="center" wrapText="1"/>
    </xf>
    <xf numFmtId="4" fontId="12" fillId="0" borderId="5" xfId="0" applyNumberFormat="1" applyFont="1" applyFill="1" applyBorder="1"/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4" xfId="0" applyFont="1" applyFill="1" applyBorder="1"/>
    <xf numFmtId="0" fontId="12" fillId="0" borderId="5" xfId="0" applyFont="1" applyBorder="1" applyAlignment="1">
      <alignment horizontal="left"/>
    </xf>
    <xf numFmtId="0" fontId="0" fillId="0" borderId="0" xfId="0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41" fillId="0" borderId="16" xfId="0" applyFont="1" applyBorder="1" applyAlignment="1">
      <alignment horizontal="right" vertical="top" wrapText="1"/>
    </xf>
    <xf numFmtId="0" fontId="40" fillId="0" borderId="35" xfId="0" applyFont="1" applyBorder="1" applyAlignment="1">
      <alignment horizontal="left" vertical="top" wrapText="1"/>
    </xf>
    <xf numFmtId="0" fontId="42" fillId="0" borderId="18" xfId="0" applyFont="1" applyBorder="1" applyAlignment="1">
      <alignment horizontal="justify" vertical="top" wrapText="1"/>
    </xf>
    <xf numFmtId="4" fontId="42" fillId="0" borderId="23" xfId="0" applyNumberFormat="1" applyFont="1" applyBorder="1" applyAlignment="1">
      <alignment horizontal="right" vertical="top" wrapText="1"/>
    </xf>
    <xf numFmtId="0" fontId="41" fillId="0" borderId="14" xfId="0" applyFont="1" applyBorder="1" applyAlignment="1">
      <alignment horizontal="left" vertical="top" wrapText="1"/>
    </xf>
    <xf numFmtId="0" fontId="41" fillId="0" borderId="16" xfId="0" applyFont="1" applyBorder="1" applyAlignment="1">
      <alignment horizontal="left" vertical="top" wrapText="1"/>
    </xf>
    <xf numFmtId="0" fontId="40" fillId="0" borderId="13" xfId="0" applyFont="1" applyBorder="1" applyAlignment="1">
      <alignment vertical="top" wrapText="1"/>
    </xf>
    <xf numFmtId="0" fontId="40" fillId="0" borderId="23" xfId="0" applyFont="1" applyBorder="1" applyAlignment="1">
      <alignment vertical="top" wrapText="1"/>
    </xf>
    <xf numFmtId="0" fontId="41" fillId="0" borderId="23" xfId="0" applyFont="1" applyBorder="1" applyAlignment="1">
      <alignment horizontal="center" vertical="top" wrapText="1"/>
    </xf>
    <xf numFmtId="0" fontId="40" fillId="0" borderId="32" xfId="0" applyFont="1" applyBorder="1" applyAlignment="1">
      <alignment horizontal="left" vertical="top" wrapText="1"/>
    </xf>
    <xf numFmtId="0" fontId="40" fillId="0" borderId="31" xfId="0" applyFont="1" applyBorder="1" applyAlignment="1">
      <alignment horizontal="left" vertical="top" wrapText="1"/>
    </xf>
    <xf numFmtId="4" fontId="40" fillId="0" borderId="31" xfId="0" applyNumberFormat="1" applyFont="1" applyBorder="1" applyAlignment="1">
      <alignment horizontal="right" vertical="top" wrapText="1"/>
    </xf>
    <xf numFmtId="0" fontId="40" fillId="0" borderId="23" xfId="0" applyFont="1" applyBorder="1" applyAlignment="1">
      <alignment horizontal="left" vertical="top" wrapText="1"/>
    </xf>
    <xf numFmtId="4" fontId="40" fillId="0" borderId="23" xfId="0" applyNumberFormat="1" applyFont="1" applyBorder="1" applyAlignment="1">
      <alignment horizontal="right" vertical="top" wrapText="1"/>
    </xf>
    <xf numFmtId="0" fontId="40" fillId="0" borderId="28" xfId="0" applyFont="1" applyBorder="1" applyAlignment="1">
      <alignment horizontal="left" vertical="top" wrapText="1"/>
    </xf>
    <xf numFmtId="4" fontId="40" fillId="0" borderId="38" xfId="0" applyNumberFormat="1" applyFont="1" applyBorder="1" applyAlignment="1">
      <alignment horizontal="right" vertical="top" wrapText="1"/>
    </xf>
    <xf numFmtId="4" fontId="40" fillId="0" borderId="35" xfId="0" applyNumberFormat="1" applyFont="1" applyBorder="1" applyAlignment="1">
      <alignment horizontal="right" vertical="top" wrapText="1"/>
    </xf>
    <xf numFmtId="0" fontId="42" fillId="0" borderId="17" xfId="0" applyFont="1" applyBorder="1" applyAlignment="1">
      <alignment horizontal="justify" vertical="top" wrapText="1"/>
    </xf>
    <xf numFmtId="0" fontId="43" fillId="0" borderId="23" xfId="0" applyFont="1" applyBorder="1" applyAlignment="1">
      <alignment horizontal="left" vertical="top" wrapText="1"/>
    </xf>
    <xf numFmtId="0" fontId="40" fillId="0" borderId="34" xfId="0" applyFont="1" applyBorder="1" applyAlignment="1">
      <alignment horizontal="left" vertical="top" wrapText="1"/>
    </xf>
    <xf numFmtId="0" fontId="40" fillId="0" borderId="25" xfId="0" applyFont="1" applyBorder="1" applyAlignment="1">
      <alignment horizontal="left" vertical="top" wrapText="1"/>
    </xf>
    <xf numFmtId="0" fontId="40" fillId="0" borderId="17" xfId="0" applyFont="1" applyBorder="1" applyAlignment="1">
      <alignment horizontal="left" vertical="top" wrapText="1"/>
    </xf>
    <xf numFmtId="0" fontId="40" fillId="0" borderId="18" xfId="0" applyFont="1" applyBorder="1" applyAlignment="1">
      <alignment horizontal="left" vertical="top" wrapText="1"/>
    </xf>
    <xf numFmtId="4" fontId="40" fillId="0" borderId="25" xfId="0" applyNumberFormat="1" applyFont="1" applyBorder="1" applyAlignment="1">
      <alignment horizontal="right" vertical="top" wrapText="1"/>
    </xf>
    <xf numFmtId="4" fontId="40" fillId="0" borderId="18" xfId="0" applyNumberFormat="1" applyFont="1" applyBorder="1" applyAlignment="1">
      <alignment horizontal="right" vertical="top" wrapText="1"/>
    </xf>
    <xf numFmtId="4" fontId="40" fillId="0" borderId="20" xfId="0" applyNumberFormat="1" applyFont="1" applyBorder="1" applyAlignment="1">
      <alignment horizontal="right" vertical="top" wrapText="1"/>
    </xf>
    <xf numFmtId="4" fontId="40" fillId="0" borderId="17" xfId="0" applyNumberFormat="1" applyFont="1" applyBorder="1" applyAlignment="1">
      <alignment horizontal="right" vertical="top" wrapText="1"/>
    </xf>
    <xf numFmtId="0" fontId="40" fillId="0" borderId="18" xfId="0" applyFont="1" applyBorder="1" applyAlignment="1">
      <alignment horizontal="right" vertical="top" wrapText="1"/>
    </xf>
    <xf numFmtId="4" fontId="40" fillId="0" borderId="33" xfId="0" applyNumberFormat="1" applyFont="1" applyBorder="1" applyAlignment="1">
      <alignment horizontal="right" vertical="top" wrapText="1"/>
    </xf>
    <xf numFmtId="4" fontId="42" fillId="0" borderId="24" xfId="0" applyNumberFormat="1" applyFont="1" applyBorder="1" applyAlignment="1">
      <alignment horizontal="right" vertical="top" wrapText="1"/>
    </xf>
    <xf numFmtId="4" fontId="42" fillId="0" borderId="15" xfId="0" applyNumberFormat="1" applyFont="1" applyBorder="1" applyAlignment="1">
      <alignment horizontal="right" vertical="top" wrapText="1"/>
    </xf>
    <xf numFmtId="4" fontId="40" fillId="0" borderId="34" xfId="0" applyNumberFormat="1" applyFont="1" applyBorder="1" applyAlignment="1">
      <alignment horizontal="right" vertical="top" wrapText="1"/>
    </xf>
    <xf numFmtId="0" fontId="40" fillId="0" borderId="18" xfId="0" applyFont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left" wrapText="1"/>
    </xf>
    <xf numFmtId="0" fontId="13" fillId="5" borderId="5" xfId="0" applyNumberFormat="1" applyFont="1" applyFill="1" applyBorder="1" applyAlignment="1">
      <alignment horizontal="center" wrapText="1"/>
    </xf>
    <xf numFmtId="4" fontId="8" fillId="5" borderId="5" xfId="0" applyNumberFormat="1" applyFont="1" applyFill="1" applyBorder="1" applyAlignment="1">
      <alignment horizontal="right"/>
    </xf>
    <xf numFmtId="0" fontId="5" fillId="5" borderId="5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center"/>
    </xf>
    <xf numFmtId="4" fontId="8" fillId="5" borderId="5" xfId="0" applyNumberFormat="1" applyFont="1" applyFill="1" applyBorder="1"/>
    <xf numFmtId="0" fontId="37" fillId="5" borderId="5" xfId="0" applyFont="1" applyFill="1" applyBorder="1" applyAlignment="1">
      <alignment horizontal="center" wrapText="1"/>
    </xf>
    <xf numFmtId="4" fontId="37" fillId="5" borderId="5" xfId="0" applyNumberFormat="1" applyFont="1" applyFill="1" applyBorder="1" applyAlignment="1">
      <alignment wrapText="1"/>
    </xf>
    <xf numFmtId="0" fontId="8" fillId="5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center"/>
    </xf>
    <xf numFmtId="49" fontId="5" fillId="5" borderId="5" xfId="0" applyNumberFormat="1" applyFont="1" applyFill="1" applyBorder="1" applyAlignment="1">
      <alignment horizontal="left"/>
    </xf>
    <xf numFmtId="0" fontId="8" fillId="5" borderId="5" xfId="0" applyNumberFormat="1" applyFont="1" applyFill="1" applyBorder="1" applyAlignment="1">
      <alignment horizontal="center"/>
    </xf>
    <xf numFmtId="0" fontId="8" fillId="5" borderId="5" xfId="0" applyFont="1" applyFill="1" applyBorder="1"/>
    <xf numFmtId="49" fontId="8" fillId="5" borderId="5" xfId="0" applyNumberFormat="1" applyFont="1" applyFill="1" applyBorder="1" applyAlignment="1">
      <alignment horizontal="left"/>
    </xf>
    <xf numFmtId="0" fontId="5" fillId="5" borderId="5" xfId="0" applyFont="1" applyFill="1" applyBorder="1" applyAlignment="1">
      <alignment horizontal="center" wrapText="1"/>
    </xf>
    <xf numFmtId="4" fontId="5" fillId="5" borderId="5" xfId="0" applyNumberFormat="1" applyFont="1" applyFill="1" applyBorder="1" applyAlignment="1">
      <alignment wrapText="1"/>
    </xf>
    <xf numFmtId="165" fontId="13" fillId="0" borderId="5" xfId="0" applyNumberFormat="1" applyFont="1" applyBorder="1"/>
    <xf numFmtId="165" fontId="12" fillId="0" borderId="5" xfId="0" applyNumberFormat="1" applyFont="1" applyBorder="1"/>
    <xf numFmtId="165" fontId="13" fillId="5" borderId="5" xfId="0" applyNumberFormat="1" applyFont="1" applyFill="1" applyBorder="1"/>
    <xf numFmtId="4" fontId="20" fillId="0" borderId="2" xfId="0" applyNumberFormat="1" applyFont="1" applyBorder="1"/>
    <xf numFmtId="4" fontId="2" fillId="2" borderId="5" xfId="0" applyNumberFormat="1" applyFont="1" applyFill="1" applyBorder="1"/>
    <xf numFmtId="0" fontId="20" fillId="0" borderId="5" xfId="0" applyFont="1" applyBorder="1"/>
    <xf numFmtId="4" fontId="12" fillId="0" borderId="5" xfId="0" applyNumberFormat="1" applyFont="1" applyBorder="1" applyAlignment="1">
      <alignment horizontal="right"/>
    </xf>
    <xf numFmtId="165" fontId="12" fillId="0" borderId="5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center" wrapText="1"/>
    </xf>
    <xf numFmtId="0" fontId="8" fillId="5" borderId="5" xfId="0" applyFont="1" applyFill="1" applyBorder="1" applyAlignment="1">
      <alignment horizontal="left" wrapText="1"/>
    </xf>
    <xf numFmtId="4" fontId="8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5" xfId="0" applyNumberFormat="1" applyFont="1" applyFill="1" applyBorder="1" applyAlignment="1">
      <alignment horizontal="center" wrapText="1"/>
    </xf>
    <xf numFmtId="49" fontId="8" fillId="0" borderId="5" xfId="0" applyNumberFormat="1" applyFont="1" applyFill="1" applyBorder="1" applyAlignment="1">
      <alignment horizontal="left" wrapText="1"/>
    </xf>
    <xf numFmtId="4" fontId="13" fillId="0" borderId="5" xfId="0" applyNumberFormat="1" applyFont="1" applyFill="1" applyBorder="1" applyAlignment="1">
      <alignment wrapText="1"/>
    </xf>
    <xf numFmtId="0" fontId="5" fillId="0" borderId="5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4" fontId="2" fillId="0" borderId="5" xfId="0" applyNumberFormat="1" applyFont="1" applyFill="1" applyBorder="1" applyAlignment="1">
      <alignment horizontal="right"/>
    </xf>
    <xf numFmtId="49" fontId="5" fillId="5" borderId="5" xfId="0" applyNumberFormat="1" applyFont="1" applyFill="1" applyBorder="1" applyAlignment="1">
      <alignment horizontal="left" wrapText="1"/>
    </xf>
    <xf numFmtId="49" fontId="29" fillId="0" borderId="5" xfId="0" applyNumberFormat="1" applyFont="1" applyBorder="1" applyAlignment="1">
      <alignment horizontal="center" wrapText="1"/>
    </xf>
    <xf numFmtId="0" fontId="29" fillId="0" borderId="5" xfId="0" applyNumberFormat="1" applyFont="1" applyBorder="1" applyAlignment="1">
      <alignment horizontal="center" wrapText="1"/>
    </xf>
    <xf numFmtId="0" fontId="2" fillId="0" borderId="5" xfId="0" applyFont="1" applyFill="1" applyBorder="1" applyAlignment="1">
      <alignment horizontal="center"/>
    </xf>
    <xf numFmtId="165" fontId="13" fillId="0" borderId="5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/>
    </xf>
    <xf numFmtId="0" fontId="20" fillId="0" borderId="5" xfId="0" applyFont="1" applyBorder="1" applyAlignment="1">
      <alignment wrapText="1"/>
    </xf>
    <xf numFmtId="49" fontId="13" fillId="0" borderId="5" xfId="0" applyNumberFormat="1" applyFont="1" applyBorder="1" applyAlignment="1">
      <alignment horizontal="left" wrapText="1"/>
    </xf>
    <xf numFmtId="0" fontId="13" fillId="0" borderId="5" xfId="0" applyFont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 wrapText="1"/>
    </xf>
    <xf numFmtId="0" fontId="44" fillId="7" borderId="5" xfId="0" applyFont="1" applyFill="1" applyBorder="1" applyAlignment="1">
      <alignment wrapText="1"/>
    </xf>
    <xf numFmtId="0" fontId="20" fillId="0" borderId="4" xfId="0" applyFont="1" applyBorder="1" applyAlignment="1">
      <alignment horizontal="center"/>
    </xf>
    <xf numFmtId="0" fontId="8" fillId="0" borderId="5" xfId="0" applyFont="1" applyBorder="1"/>
    <xf numFmtId="0" fontId="13" fillId="5" borderId="5" xfId="0" applyFont="1" applyFill="1" applyBorder="1" applyAlignment="1">
      <alignment horizontal="center" wrapText="1"/>
    </xf>
    <xf numFmtId="4" fontId="40" fillId="0" borderId="19" xfId="0" applyNumberFormat="1" applyFont="1" applyBorder="1" applyAlignment="1">
      <alignment horizontal="right" vertical="top" wrapText="1"/>
    </xf>
    <xf numFmtId="165" fontId="40" fillId="0" borderId="23" xfId="0" applyNumberFormat="1" applyFont="1" applyBorder="1" applyAlignment="1">
      <alignment horizontal="right" vertical="top" wrapText="1"/>
    </xf>
    <xf numFmtId="165" fontId="40" fillId="0" borderId="19" xfId="0" applyNumberFormat="1" applyFont="1" applyBorder="1" applyAlignment="1">
      <alignment horizontal="right" vertical="top" wrapText="1"/>
    </xf>
    <xf numFmtId="165" fontId="40" fillId="0" borderId="39" xfId="0" applyNumberFormat="1" applyFont="1" applyBorder="1" applyAlignment="1">
      <alignment horizontal="right" vertical="top" wrapText="1"/>
    </xf>
    <xf numFmtId="165" fontId="40" fillId="0" borderId="35" xfId="0" applyNumberFormat="1" applyFont="1" applyBorder="1" applyAlignment="1">
      <alignment horizontal="right" vertical="top" wrapText="1"/>
    </xf>
    <xf numFmtId="0" fontId="42" fillId="0" borderId="25" xfId="0" applyFont="1" applyBorder="1" applyAlignment="1">
      <alignment horizontal="justify" vertical="top" wrapText="1"/>
    </xf>
    <xf numFmtId="0" fontId="4" fillId="5" borderId="5" xfId="0" applyFont="1" applyFill="1" applyBorder="1" applyAlignment="1">
      <alignment horizontal="center"/>
    </xf>
    <xf numFmtId="0" fontId="7" fillId="5" borderId="5" xfId="0" applyFont="1" applyFill="1" applyBorder="1" applyAlignment="1">
      <alignment wrapText="1"/>
    </xf>
    <xf numFmtId="4" fontId="7" fillId="5" borderId="5" xfId="0" applyNumberFormat="1" applyFont="1" applyFill="1" applyBorder="1" applyAlignment="1">
      <alignment horizontal="right"/>
    </xf>
    <xf numFmtId="4" fontId="7" fillId="5" borderId="5" xfId="0" applyNumberFormat="1" applyFont="1" applyFill="1" applyBorder="1"/>
    <xf numFmtId="0" fontId="1" fillId="0" borderId="0" xfId="0" applyFont="1"/>
    <xf numFmtId="165" fontId="42" fillId="0" borderId="23" xfId="0" applyNumberFormat="1" applyFont="1" applyBorder="1" applyAlignment="1">
      <alignment horizontal="right" vertical="top" wrapText="1"/>
    </xf>
    <xf numFmtId="165" fontId="42" fillId="0" borderId="35" xfId="0" applyNumberFormat="1" applyFont="1" applyBorder="1" applyAlignment="1">
      <alignment horizontal="right" vertical="top" wrapText="1"/>
    </xf>
    <xf numFmtId="0" fontId="40" fillId="0" borderId="39" xfId="0" applyFont="1" applyBorder="1" applyAlignment="1">
      <alignment horizontal="left" vertical="top" wrapText="1"/>
    </xf>
    <xf numFmtId="4" fontId="42" fillId="0" borderId="17" xfId="0" applyNumberFormat="1" applyFont="1" applyBorder="1" applyAlignment="1">
      <alignment horizontal="right" vertical="top" wrapText="1"/>
    </xf>
    <xf numFmtId="4" fontId="25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165" fontId="12" fillId="0" borderId="5" xfId="0" applyNumberFormat="1" applyFont="1" applyBorder="1" applyAlignment="1">
      <alignment vertical="center"/>
    </xf>
    <xf numFmtId="165" fontId="29" fillId="0" borderId="5" xfId="0" applyNumberFormat="1" applyFont="1" applyBorder="1"/>
    <xf numFmtId="4" fontId="4" fillId="4" borderId="5" xfId="0" applyNumberFormat="1" applyFont="1" applyFill="1" applyBorder="1" applyAlignment="1">
      <alignment horizontal="right"/>
    </xf>
    <xf numFmtId="4" fontId="4" fillId="5" borderId="5" xfId="1" applyNumberFormat="1" applyFont="1" applyFill="1" applyBorder="1" applyAlignment="1">
      <alignment horizontal="right" wrapText="1"/>
    </xf>
    <xf numFmtId="4" fontId="4" fillId="5" borderId="5" xfId="1" applyNumberFormat="1" applyFont="1" applyFill="1" applyBorder="1"/>
    <xf numFmtId="0" fontId="8" fillId="0" borderId="5" xfId="0" applyFont="1" applyFill="1" applyBorder="1" applyAlignment="1">
      <alignment horizontal="left" wrapText="1"/>
    </xf>
    <xf numFmtId="49" fontId="13" fillId="0" borderId="5" xfId="0" applyNumberFormat="1" applyFont="1" applyBorder="1" applyAlignment="1">
      <alignment horizontal="center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5" xfId="0" applyNumberFormat="1" applyFont="1" applyFill="1" applyBorder="1" applyAlignment="1">
      <alignment horizontal="center" vertical="top" wrapText="1"/>
    </xf>
    <xf numFmtId="0" fontId="20" fillId="0" borderId="5" xfId="0" applyFont="1" applyBorder="1" applyAlignment="1">
      <alignment horizontal="center" wrapText="1"/>
    </xf>
    <xf numFmtId="4" fontId="20" fillId="0" borderId="5" xfId="0" applyNumberFormat="1" applyFont="1" applyBorder="1" applyAlignment="1">
      <alignment wrapText="1"/>
    </xf>
    <xf numFmtId="0" fontId="0" fillId="0" borderId="0" xfId="0" applyBorder="1"/>
    <xf numFmtId="49" fontId="8" fillId="9" borderId="5" xfId="0" applyNumberFormat="1" applyFont="1" applyFill="1" applyBorder="1" applyAlignment="1">
      <alignment horizontal="left" wrapText="1"/>
    </xf>
    <xf numFmtId="0" fontId="13" fillId="9" borderId="5" xfId="0" applyNumberFormat="1" applyFont="1" applyFill="1" applyBorder="1" applyAlignment="1">
      <alignment horizontal="center" wrapText="1"/>
    </xf>
    <xf numFmtId="0" fontId="13" fillId="9" borderId="5" xfId="0" applyFont="1" applyFill="1" applyBorder="1" applyAlignment="1">
      <alignment wrapText="1"/>
    </xf>
    <xf numFmtId="4" fontId="13" fillId="9" borderId="5" xfId="0" applyNumberFormat="1" applyFont="1" applyFill="1" applyBorder="1"/>
    <xf numFmtId="0" fontId="13" fillId="9" borderId="2" xfId="0" applyFont="1" applyFill="1" applyBorder="1" applyAlignment="1">
      <alignment horizontal="left"/>
    </xf>
    <xf numFmtId="0" fontId="13" fillId="9" borderId="5" xfId="0" applyFont="1" applyFill="1" applyBorder="1" applyAlignment="1">
      <alignment horizontal="center"/>
    </xf>
    <xf numFmtId="0" fontId="42" fillId="0" borderId="18" xfId="0" applyFont="1" applyBorder="1" applyAlignment="1">
      <alignment horizontal="justify" wrapText="1"/>
    </xf>
    <xf numFmtId="49" fontId="45" fillId="0" borderId="5" xfId="0" applyNumberFormat="1" applyFont="1" applyFill="1" applyBorder="1" applyAlignment="1">
      <alignment horizontal="left" wrapText="1"/>
    </xf>
    <xf numFmtId="4" fontId="12" fillId="0" borderId="5" xfId="0" applyNumberFormat="1" applyFont="1" applyBorder="1" applyAlignment="1">
      <alignment horizontal="center"/>
    </xf>
    <xf numFmtId="4" fontId="6" fillId="7" borderId="5" xfId="0" applyNumberFormat="1" applyFont="1" applyFill="1" applyBorder="1" applyAlignment="1">
      <alignment horizontal="right" shrinkToFit="1"/>
    </xf>
    <xf numFmtId="4" fontId="3" fillId="8" borderId="5" xfId="0" applyNumberFormat="1" applyFont="1" applyFill="1" applyBorder="1" applyAlignment="1">
      <alignment horizontal="right" wrapText="1"/>
    </xf>
    <xf numFmtId="0" fontId="13" fillId="0" borderId="5" xfId="0" applyFont="1" applyBorder="1" applyAlignment="1">
      <alignment horizontal="center" vertical="center"/>
    </xf>
    <xf numFmtId="0" fontId="40" fillId="0" borderId="36" xfId="0" applyFont="1" applyBorder="1" applyAlignment="1">
      <alignment horizontal="left" vertical="top" wrapText="1"/>
    </xf>
    <xf numFmtId="0" fontId="40" fillId="0" borderId="30" xfId="0" applyFont="1" applyBorder="1" applyAlignment="1">
      <alignment horizontal="left" vertical="top" wrapText="1"/>
    </xf>
    <xf numFmtId="49" fontId="0" fillId="0" borderId="0" xfId="0" applyNumberFormat="1"/>
    <xf numFmtId="0" fontId="5" fillId="0" borderId="0" xfId="0" applyFont="1"/>
    <xf numFmtId="0" fontId="0" fillId="0" borderId="42" xfId="0" applyBorder="1"/>
    <xf numFmtId="4" fontId="42" fillId="0" borderId="31" xfId="0" applyNumberFormat="1" applyFont="1" applyBorder="1" applyAlignment="1">
      <alignment horizontal="right" vertical="top" wrapText="1"/>
    </xf>
    <xf numFmtId="0" fontId="19" fillId="10" borderId="5" xfId="0" applyFont="1" applyFill="1" applyBorder="1"/>
    <xf numFmtId="0" fontId="19" fillId="10" borderId="5" xfId="0" applyFont="1" applyFill="1" applyBorder="1" applyAlignment="1">
      <alignment horizontal="center"/>
    </xf>
    <xf numFmtId="0" fontId="19" fillId="10" borderId="5" xfId="0" applyFont="1" applyFill="1" applyBorder="1" applyAlignment="1">
      <alignment wrapText="1"/>
    </xf>
    <xf numFmtId="165" fontId="19" fillId="10" borderId="5" xfId="0" applyNumberFormat="1" applyFont="1" applyFill="1" applyBorder="1"/>
    <xf numFmtId="0" fontId="40" fillId="0" borderId="29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/>
    </xf>
    <xf numFmtId="4" fontId="13" fillId="0" borderId="5" xfId="0" applyNumberFormat="1" applyFont="1" applyBorder="1" applyAlignment="1">
      <alignment horizontal="right"/>
    </xf>
    <xf numFmtId="0" fontId="13" fillId="11" borderId="5" xfId="0" applyFont="1" applyFill="1" applyBorder="1" applyAlignment="1">
      <alignment horizontal="left" wrapText="1"/>
    </xf>
    <xf numFmtId="0" fontId="13" fillId="11" borderId="5" xfId="0" applyNumberFormat="1" applyFont="1" applyFill="1" applyBorder="1" applyAlignment="1">
      <alignment horizontal="center" wrapText="1"/>
    </xf>
    <xf numFmtId="0" fontId="13" fillId="11" borderId="5" xfId="0" applyFont="1" applyFill="1" applyBorder="1" applyAlignment="1">
      <alignment wrapText="1"/>
    </xf>
    <xf numFmtId="4" fontId="13" fillId="11" borderId="5" xfId="0" applyNumberFormat="1" applyFont="1" applyFill="1" applyBorder="1"/>
    <xf numFmtId="0" fontId="8" fillId="9" borderId="5" xfId="0" applyFont="1" applyFill="1" applyBorder="1" applyAlignment="1">
      <alignment horizontal="left" wrapText="1"/>
    </xf>
    <xf numFmtId="49" fontId="8" fillId="9" borderId="5" xfId="0" applyNumberFormat="1" applyFont="1" applyFill="1" applyBorder="1" applyAlignment="1">
      <alignment horizontal="left"/>
    </xf>
    <xf numFmtId="49" fontId="8" fillId="0" borderId="5" xfId="0" applyNumberFormat="1" applyFont="1" applyBorder="1" applyAlignment="1">
      <alignment horizontal="left"/>
    </xf>
    <xf numFmtId="0" fontId="4" fillId="12" borderId="5" xfId="1" applyFont="1" applyFill="1" applyBorder="1" applyAlignment="1">
      <alignment horizontal="center"/>
    </xf>
    <xf numFmtId="0" fontId="4" fillId="12" borderId="4" xfId="1" applyFont="1" applyFill="1" applyBorder="1" applyAlignment="1">
      <alignment wrapText="1"/>
    </xf>
    <xf numFmtId="4" fontId="4" fillId="12" borderId="5" xfId="1" applyNumberFormat="1" applyFont="1" applyFill="1" applyBorder="1" applyAlignment="1">
      <alignment horizontal="right" wrapText="1"/>
    </xf>
    <xf numFmtId="4" fontId="7" fillId="12" borderId="5" xfId="1" applyNumberFormat="1" applyFont="1" applyFill="1" applyBorder="1"/>
    <xf numFmtId="4" fontId="4" fillId="12" borderId="5" xfId="1" applyNumberFormat="1" applyFont="1" applyFill="1" applyBorder="1"/>
    <xf numFmtId="0" fontId="4" fillId="13" borderId="5" xfId="1" applyFont="1" applyFill="1" applyBorder="1" applyAlignment="1">
      <alignment horizontal="center"/>
    </xf>
    <xf numFmtId="0" fontId="4" fillId="13" borderId="4" xfId="1" applyFont="1" applyFill="1" applyBorder="1" applyAlignment="1">
      <alignment wrapText="1"/>
    </xf>
    <xf numFmtId="4" fontId="4" fillId="13" borderId="5" xfId="1" applyNumberFormat="1" applyFont="1" applyFill="1" applyBorder="1" applyAlignment="1">
      <alignment horizontal="right"/>
    </xf>
    <xf numFmtId="4" fontId="7" fillId="13" borderId="5" xfId="1" applyNumberFormat="1" applyFont="1" applyFill="1" applyBorder="1"/>
    <xf numFmtId="0" fontId="7" fillId="13" borderId="5" xfId="1" applyFont="1" applyFill="1" applyBorder="1" applyAlignment="1">
      <alignment horizontal="center"/>
    </xf>
    <xf numFmtId="0" fontId="7" fillId="13" borderId="4" xfId="1" applyFont="1" applyFill="1" applyBorder="1" applyAlignment="1">
      <alignment wrapText="1"/>
    </xf>
    <xf numFmtId="4" fontId="7" fillId="13" borderId="5" xfId="1" applyNumberFormat="1" applyFont="1" applyFill="1" applyBorder="1" applyAlignment="1">
      <alignment horizontal="right"/>
    </xf>
    <xf numFmtId="0" fontId="3" fillId="13" borderId="5" xfId="1" applyFont="1" applyFill="1" applyBorder="1" applyAlignment="1">
      <alignment horizontal="center"/>
    </xf>
    <xf numFmtId="0" fontId="4" fillId="13" borderId="4" xfId="1" applyFont="1" applyFill="1" applyBorder="1" applyAlignment="1">
      <alignment horizontal="left" wrapText="1"/>
    </xf>
    <xf numFmtId="0" fontId="6" fillId="13" borderId="5" xfId="1" applyFont="1" applyFill="1" applyBorder="1" applyAlignment="1">
      <alignment horizontal="center"/>
    </xf>
    <xf numFmtId="0" fontId="6" fillId="13" borderId="4" xfId="1" applyFont="1" applyFill="1" applyBorder="1" applyAlignment="1">
      <alignment wrapText="1"/>
    </xf>
    <xf numFmtId="4" fontId="6" fillId="13" borderId="5" xfId="1" applyNumberFormat="1" applyFont="1" applyFill="1" applyBorder="1" applyAlignment="1">
      <alignment horizontal="right"/>
    </xf>
    <xf numFmtId="4" fontId="22" fillId="13" borderId="5" xfId="1" applyNumberFormat="1" applyFont="1" applyFill="1" applyBorder="1"/>
    <xf numFmtId="0" fontId="31" fillId="11" borderId="5" xfId="1" applyFont="1" applyFill="1" applyBorder="1" applyAlignment="1">
      <alignment horizontal="center"/>
    </xf>
    <xf numFmtId="0" fontId="31" fillId="11" borderId="4" xfId="1" applyFont="1" applyFill="1" applyBorder="1" applyAlignment="1">
      <alignment horizontal="center" wrapText="1"/>
    </xf>
    <xf numFmtId="4" fontId="22" fillId="11" borderId="5" xfId="1" applyNumberFormat="1" applyFont="1" applyFill="1" applyBorder="1" applyAlignment="1">
      <alignment horizontal="right"/>
    </xf>
    <xf numFmtId="4" fontId="22" fillId="11" borderId="5" xfId="1" applyNumberFormat="1" applyFont="1" applyFill="1" applyBorder="1"/>
    <xf numFmtId="0" fontId="7" fillId="12" borderId="5" xfId="1" applyFont="1" applyFill="1" applyBorder="1" applyAlignment="1">
      <alignment horizontal="center"/>
    </xf>
    <xf numFmtId="0" fontId="7" fillId="12" borderId="4" xfId="1" applyFont="1" applyFill="1" applyBorder="1" applyAlignment="1">
      <alignment wrapText="1"/>
    </xf>
    <xf numFmtId="4" fontId="7" fillId="12" borderId="5" xfId="1" applyNumberFormat="1" applyFont="1" applyFill="1" applyBorder="1" applyAlignment="1">
      <alignment horizontal="right" wrapText="1"/>
    </xf>
    <xf numFmtId="0" fontId="6" fillId="5" borderId="5" xfId="1" applyFont="1" applyFill="1" applyBorder="1" applyAlignment="1">
      <alignment horizontal="center"/>
    </xf>
    <xf numFmtId="0" fontId="6" fillId="5" borderId="4" xfId="1" applyFont="1" applyFill="1" applyBorder="1" applyAlignment="1">
      <alignment wrapText="1"/>
    </xf>
    <xf numFmtId="0" fontId="26" fillId="0" borderId="5" xfId="0" applyFont="1" applyBorder="1" applyAlignment="1">
      <alignment wrapText="1"/>
    </xf>
    <xf numFmtId="0" fontId="26" fillId="0" borderId="5" xfId="0" applyFont="1" applyBorder="1"/>
    <xf numFmtId="4" fontId="26" fillId="0" borderId="5" xfId="0" applyNumberFormat="1" applyFont="1" applyBorder="1"/>
    <xf numFmtId="0" fontId="8" fillId="0" borderId="2" xfId="0" applyFont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4" fontId="13" fillId="9" borderId="5" xfId="0" applyNumberFormat="1" applyFont="1" applyFill="1" applyBorder="1" applyAlignment="1">
      <alignment horizontal="right"/>
    </xf>
    <xf numFmtId="0" fontId="6" fillId="6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wrapText="1"/>
    </xf>
    <xf numFmtId="4" fontId="6" fillId="6" borderId="5" xfId="0" applyNumberFormat="1" applyFont="1" applyFill="1" applyBorder="1" applyAlignment="1">
      <alignment horizontal="right"/>
    </xf>
    <xf numFmtId="4" fontId="6" fillId="6" borderId="5" xfId="0" applyNumberFormat="1" applyFont="1" applyFill="1" applyBorder="1"/>
    <xf numFmtId="0" fontId="41" fillId="0" borderId="16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38" xfId="0" applyFont="1" applyBorder="1" applyAlignment="1">
      <alignment horizontal="center" vertical="center" wrapText="1"/>
    </xf>
    <xf numFmtId="165" fontId="40" fillId="0" borderId="33" xfId="0" applyNumberFormat="1" applyFont="1" applyBorder="1" applyAlignment="1">
      <alignment horizontal="right" vertical="top" wrapText="1"/>
    </xf>
    <xf numFmtId="165" fontId="40" fillId="0" borderId="36" xfId="0" applyNumberFormat="1" applyFont="1" applyBorder="1" applyAlignment="1">
      <alignment horizontal="right" vertical="top" wrapText="1"/>
    </xf>
    <xf numFmtId="0" fontId="8" fillId="9" borderId="5" xfId="0" applyNumberFormat="1" applyFont="1" applyFill="1" applyBorder="1" applyAlignment="1">
      <alignment horizontal="center" wrapText="1"/>
    </xf>
    <xf numFmtId="0" fontId="8" fillId="9" borderId="5" xfId="0" applyFont="1" applyFill="1" applyBorder="1" applyAlignment="1">
      <alignment wrapText="1"/>
    </xf>
    <xf numFmtId="4" fontId="8" fillId="9" borderId="5" xfId="0" applyNumberFormat="1" applyFont="1" applyFill="1" applyBorder="1"/>
    <xf numFmtId="0" fontId="6" fillId="11" borderId="5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left"/>
    </xf>
    <xf numFmtId="4" fontId="6" fillId="11" borderId="5" xfId="0" applyNumberFormat="1" applyFont="1" applyFill="1" applyBorder="1"/>
    <xf numFmtId="4" fontId="7" fillId="11" borderId="5" xfId="0" applyNumberFormat="1" applyFont="1" applyFill="1" applyBorder="1" applyAlignment="1">
      <alignment wrapText="1"/>
    </xf>
    <xf numFmtId="0" fontId="4" fillId="13" borderId="5" xfId="0" applyFont="1" applyFill="1" applyBorder="1" applyAlignment="1">
      <alignment horizontal="center"/>
    </xf>
    <xf numFmtId="0" fontId="4" fillId="13" borderId="4" xfId="0" applyFont="1" applyFill="1" applyBorder="1" applyAlignment="1">
      <alignment horizontal="left"/>
    </xf>
    <xf numFmtId="4" fontId="4" fillId="13" borderId="5" xfId="0" applyNumberFormat="1" applyFont="1" applyFill="1" applyBorder="1"/>
    <xf numFmtId="4" fontId="4" fillId="13" borderId="5" xfId="0" applyNumberFormat="1" applyFont="1" applyFill="1" applyBorder="1" applyAlignment="1">
      <alignment wrapText="1"/>
    </xf>
    <xf numFmtId="0" fontId="4" fillId="13" borderId="4" xfId="0" applyFont="1" applyFill="1" applyBorder="1"/>
    <xf numFmtId="0" fontId="4" fillId="13" borderId="4" xfId="0" applyFont="1" applyFill="1" applyBorder="1" applyAlignment="1">
      <alignment wrapText="1"/>
    </xf>
    <xf numFmtId="0" fontId="7" fillId="13" borderId="5" xfId="0" applyFont="1" applyFill="1" applyBorder="1" applyAlignment="1">
      <alignment horizontal="center"/>
    </xf>
    <xf numFmtId="0" fontId="7" fillId="13" borderId="4" xfId="0" applyFont="1" applyFill="1" applyBorder="1" applyAlignment="1">
      <alignment wrapText="1"/>
    </xf>
    <xf numFmtId="4" fontId="11" fillId="13" borderId="5" xfId="0" applyNumberFormat="1" applyFont="1" applyFill="1" applyBorder="1" applyAlignment="1">
      <alignment wrapText="1"/>
    </xf>
    <xf numFmtId="0" fontId="6" fillId="11" borderId="4" xfId="0" applyFont="1" applyFill="1" applyBorder="1" applyAlignment="1">
      <alignment wrapText="1"/>
    </xf>
    <xf numFmtId="0" fontId="10" fillId="13" borderId="5" xfId="0" applyFont="1" applyFill="1" applyBorder="1" applyAlignment="1">
      <alignment horizontal="center"/>
    </xf>
    <xf numFmtId="0" fontId="10" fillId="13" borderId="4" xfId="0" applyFont="1" applyFill="1" applyBorder="1" applyAlignment="1">
      <alignment wrapText="1"/>
    </xf>
    <xf numFmtId="4" fontId="10" fillId="13" borderId="5" xfId="0" applyNumberFormat="1" applyFont="1" applyFill="1" applyBorder="1"/>
    <xf numFmtId="4" fontId="10" fillId="13" borderId="5" xfId="0" applyNumberFormat="1" applyFont="1" applyFill="1" applyBorder="1" applyAlignment="1">
      <alignment wrapText="1"/>
    </xf>
    <xf numFmtId="0" fontId="12" fillId="0" borderId="0" xfId="0" applyFont="1" applyBorder="1"/>
    <xf numFmtId="49" fontId="5" fillId="10" borderId="5" xfId="0" applyNumberFormat="1" applyFont="1" applyFill="1" applyBorder="1" applyAlignment="1">
      <alignment horizontal="left"/>
    </xf>
    <xf numFmtId="0" fontId="5" fillId="10" borderId="5" xfId="0" applyFont="1" applyFill="1" applyBorder="1" applyAlignment="1">
      <alignment horizontal="center"/>
    </xf>
    <xf numFmtId="0" fontId="5" fillId="10" borderId="5" xfId="0" applyFont="1" applyFill="1" applyBorder="1" applyAlignment="1">
      <alignment wrapText="1"/>
    </xf>
    <xf numFmtId="4" fontId="5" fillId="10" borderId="5" xfId="0" applyNumberFormat="1" applyFont="1" applyFill="1" applyBorder="1"/>
    <xf numFmtId="4" fontId="8" fillId="10" borderId="5" xfId="0" applyNumberFormat="1" applyFont="1" applyFill="1" applyBorder="1"/>
    <xf numFmtId="49" fontId="2" fillId="10" borderId="5" xfId="0" applyNumberFormat="1" applyFont="1" applyFill="1" applyBorder="1" applyAlignment="1">
      <alignment horizontal="left"/>
    </xf>
    <xf numFmtId="0" fontId="2" fillId="10" borderId="5" xfId="0" applyFont="1" applyFill="1" applyBorder="1" applyAlignment="1">
      <alignment horizontal="center"/>
    </xf>
    <xf numFmtId="0" fontId="2" fillId="10" borderId="5" xfId="0" applyFont="1" applyFill="1" applyBorder="1" applyAlignment="1">
      <alignment wrapText="1"/>
    </xf>
    <xf numFmtId="4" fontId="2" fillId="10" borderId="5" xfId="0" applyNumberFormat="1" applyFont="1" applyFill="1" applyBorder="1"/>
    <xf numFmtId="0" fontId="32" fillId="11" borderId="1" xfId="0" applyFont="1" applyFill="1" applyBorder="1" applyAlignment="1">
      <alignment horizontal="center" vertical="center"/>
    </xf>
    <xf numFmtId="0" fontId="38" fillId="11" borderId="8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wrapText="1"/>
    </xf>
    <xf numFmtId="0" fontId="16" fillId="11" borderId="4" xfId="0" applyFont="1" applyFill="1" applyBorder="1" applyAlignment="1">
      <alignment horizontal="center" wrapText="1"/>
    </xf>
    <xf numFmtId="4" fontId="6" fillId="11" borderId="5" xfId="0" applyNumberFormat="1" applyFont="1" applyFill="1" applyBorder="1" applyAlignment="1">
      <alignment wrapText="1"/>
    </xf>
    <xf numFmtId="0" fontId="32" fillId="11" borderId="1" xfId="1" applyFont="1" applyFill="1" applyBorder="1" applyAlignment="1">
      <alignment horizontal="center" vertical="center"/>
    </xf>
    <xf numFmtId="0" fontId="38" fillId="11" borderId="1" xfId="1" applyFont="1" applyFill="1" applyBorder="1" applyAlignment="1">
      <alignment horizontal="center" vertical="center"/>
    </xf>
    <xf numFmtId="4" fontId="38" fillId="11" borderId="1" xfId="1" applyNumberFormat="1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/>
    </xf>
    <xf numFmtId="0" fontId="32" fillId="11" borderId="11" xfId="0" applyFont="1" applyFill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 wrapText="1"/>
    </xf>
    <xf numFmtId="4" fontId="32" fillId="11" borderId="1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wrapText="1"/>
    </xf>
    <xf numFmtId="4" fontId="6" fillId="8" borderId="5" xfId="0" applyNumberFormat="1" applyFont="1" applyFill="1" applyBorder="1" applyAlignment="1">
      <alignment wrapText="1"/>
    </xf>
    <xf numFmtId="0" fontId="5" fillId="9" borderId="5" xfId="0" applyFont="1" applyFill="1" applyBorder="1" applyAlignment="1">
      <alignment horizontal="left" wrapText="1"/>
    </xf>
    <xf numFmtId="0" fontId="5" fillId="9" borderId="4" xfId="0" applyFont="1" applyFill="1" applyBorder="1" applyAlignment="1">
      <alignment horizontal="center" wrapText="1"/>
    </xf>
    <xf numFmtId="0" fontId="5" fillId="9" borderId="5" xfId="0" applyFont="1" applyFill="1" applyBorder="1" applyAlignment="1">
      <alignment wrapText="1"/>
    </xf>
    <xf numFmtId="4" fontId="5" fillId="9" borderId="5" xfId="0" applyNumberFormat="1" applyFont="1" applyFill="1" applyBorder="1"/>
    <xf numFmtId="49" fontId="5" fillId="9" borderId="5" xfId="0" applyNumberFormat="1" applyFont="1" applyFill="1" applyBorder="1" applyAlignment="1">
      <alignment horizontal="left" wrapText="1"/>
    </xf>
    <xf numFmtId="0" fontId="5" fillId="9" borderId="5" xfId="0" applyNumberFormat="1" applyFont="1" applyFill="1" applyBorder="1" applyAlignment="1">
      <alignment horizontal="center" wrapText="1"/>
    </xf>
    <xf numFmtId="4" fontId="5" fillId="9" borderId="5" xfId="0" applyNumberFormat="1" applyFont="1" applyFill="1" applyBorder="1" applyAlignment="1">
      <alignment wrapText="1"/>
    </xf>
    <xf numFmtId="4" fontId="8" fillId="9" borderId="5" xfId="0" applyNumberFormat="1" applyFont="1" applyFill="1" applyBorder="1" applyAlignment="1">
      <alignment wrapText="1"/>
    </xf>
    <xf numFmtId="0" fontId="13" fillId="9" borderId="5" xfId="0" applyFont="1" applyFill="1" applyBorder="1" applyAlignment="1">
      <alignment horizontal="left" wrapText="1"/>
    </xf>
    <xf numFmtId="0" fontId="12" fillId="9" borderId="5" xfId="0" applyFont="1" applyFill="1" applyBorder="1" applyAlignment="1">
      <alignment wrapText="1"/>
    </xf>
    <xf numFmtId="4" fontId="13" fillId="9" borderId="5" xfId="0" applyNumberFormat="1" applyFont="1" applyFill="1" applyBorder="1" applyAlignment="1">
      <alignment wrapText="1"/>
    </xf>
    <xf numFmtId="166" fontId="13" fillId="9" borderId="5" xfId="0" applyNumberFormat="1" applyFont="1" applyFill="1" applyBorder="1" applyAlignment="1">
      <alignment horizontal="right"/>
    </xf>
    <xf numFmtId="49" fontId="5" fillId="9" borderId="5" xfId="0" applyNumberFormat="1" applyFont="1" applyFill="1" applyBorder="1" applyAlignment="1">
      <alignment horizontal="left"/>
    </xf>
    <xf numFmtId="0" fontId="5" fillId="9" borderId="5" xfId="0" applyFont="1" applyFill="1" applyBorder="1" applyAlignment="1">
      <alignment horizontal="center"/>
    </xf>
    <xf numFmtId="0" fontId="32" fillId="11" borderId="8" xfId="0" applyFont="1" applyFill="1" applyBorder="1" applyAlignment="1">
      <alignment horizontal="center" vertical="center"/>
    </xf>
    <xf numFmtId="0" fontId="41" fillId="0" borderId="43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13" fillId="9" borderId="46" xfId="0" applyFont="1" applyFill="1" applyBorder="1" applyAlignment="1">
      <alignment horizontal="left" wrapText="1"/>
    </xf>
    <xf numFmtId="0" fontId="13" fillId="9" borderId="47" xfId="0" applyNumberFormat="1" applyFont="1" applyFill="1" applyBorder="1" applyAlignment="1">
      <alignment horizontal="center" wrapText="1"/>
    </xf>
    <xf numFmtId="0" fontId="8" fillId="9" borderId="48" xfId="0" applyFont="1" applyFill="1" applyBorder="1" applyAlignment="1">
      <alignment wrapText="1"/>
    </xf>
    <xf numFmtId="4" fontId="13" fillId="9" borderId="4" xfId="0" applyNumberFormat="1" applyFont="1" applyFill="1" applyBorder="1"/>
    <xf numFmtId="0" fontId="1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13" fillId="10" borderId="5" xfId="0" applyFont="1" applyFill="1" applyBorder="1" applyAlignment="1">
      <alignment horizontal="left" wrapText="1"/>
    </xf>
    <xf numFmtId="0" fontId="13" fillId="10" borderId="5" xfId="0" applyNumberFormat="1" applyFont="1" applyFill="1" applyBorder="1" applyAlignment="1">
      <alignment horizontal="center" wrapText="1"/>
    </xf>
    <xf numFmtId="0" fontId="8" fillId="10" borderId="5" xfId="0" applyFont="1" applyFill="1" applyBorder="1" applyAlignment="1">
      <alignment wrapText="1"/>
    </xf>
    <xf numFmtId="4" fontId="13" fillId="10" borderId="5" xfId="0" applyNumberFormat="1" applyFont="1" applyFill="1" applyBorder="1"/>
    <xf numFmtId="49" fontId="13" fillId="9" borderId="5" xfId="0" applyNumberFormat="1" applyFont="1" applyFill="1" applyBorder="1" applyAlignment="1">
      <alignment horizontal="left" wrapText="1"/>
    </xf>
    <xf numFmtId="0" fontId="8" fillId="9" borderId="5" xfId="0" applyFont="1" applyFill="1" applyBorder="1" applyAlignment="1">
      <alignment horizontal="center" wrapText="1"/>
    </xf>
    <xf numFmtId="0" fontId="13" fillId="9" borderId="5" xfId="0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8" fillId="9" borderId="5" xfId="0" applyFont="1" applyFill="1" applyBorder="1"/>
    <xf numFmtId="49" fontId="4" fillId="14" borderId="5" xfId="0" applyNumberFormat="1" applyFont="1" applyFill="1" applyBorder="1" applyAlignment="1">
      <alignment horizontal="left"/>
    </xf>
    <xf numFmtId="0" fontId="4" fillId="14" borderId="4" xfId="0" applyFont="1" applyFill="1" applyBorder="1" applyAlignment="1">
      <alignment horizontal="center"/>
    </xf>
    <xf numFmtId="0" fontId="4" fillId="14" borderId="5" xfId="0" applyFont="1" applyFill="1" applyBorder="1" applyAlignment="1">
      <alignment wrapText="1"/>
    </xf>
    <xf numFmtId="4" fontId="4" fillId="14" borderId="5" xfId="0" applyNumberFormat="1" applyFont="1" applyFill="1" applyBorder="1"/>
    <xf numFmtId="49" fontId="4" fillId="15" borderId="5" xfId="0" applyNumberFormat="1" applyFont="1" applyFill="1" applyBorder="1" applyAlignment="1">
      <alignment horizontal="left"/>
    </xf>
    <xf numFmtId="0" fontId="4" fillId="15" borderId="4" xfId="0" applyFont="1" applyFill="1" applyBorder="1" applyAlignment="1">
      <alignment horizontal="center"/>
    </xf>
    <xf numFmtId="0" fontId="4" fillId="15" borderId="5" xfId="0" applyFont="1" applyFill="1" applyBorder="1" applyAlignment="1">
      <alignment wrapText="1"/>
    </xf>
    <xf numFmtId="4" fontId="4" fillId="15" borderId="5" xfId="0" applyNumberFormat="1" applyFont="1" applyFill="1" applyBorder="1"/>
    <xf numFmtId="0" fontId="4" fillId="15" borderId="2" xfId="0" applyFont="1" applyFill="1" applyBorder="1" applyAlignment="1">
      <alignment horizontal="left"/>
    </xf>
    <xf numFmtId="0" fontId="4" fillId="15" borderId="5" xfId="0" applyFont="1" applyFill="1" applyBorder="1" applyAlignment="1">
      <alignment horizontal="center"/>
    </xf>
    <xf numFmtId="4" fontId="4" fillId="15" borderId="5" xfId="0" applyNumberFormat="1" applyFont="1" applyFill="1" applyBorder="1" applyAlignment="1">
      <alignment horizontal="right"/>
    </xf>
    <xf numFmtId="0" fontId="7" fillId="14" borderId="5" xfId="0" applyFont="1" applyFill="1" applyBorder="1" applyAlignment="1">
      <alignment horizontal="left" wrapText="1"/>
    </xf>
    <xf numFmtId="0" fontId="7" fillId="14" borderId="4" xfId="0" applyFont="1" applyFill="1" applyBorder="1" applyAlignment="1">
      <alignment horizontal="center" wrapText="1"/>
    </xf>
    <xf numFmtId="0" fontId="7" fillId="14" borderId="5" xfId="0" applyFont="1" applyFill="1" applyBorder="1" applyAlignment="1">
      <alignment wrapText="1"/>
    </xf>
    <xf numFmtId="4" fontId="7" fillId="14" borderId="5" xfId="0" applyNumberFormat="1" applyFont="1" applyFill="1" applyBorder="1"/>
    <xf numFmtId="0" fontId="7" fillId="14" borderId="5" xfId="0" applyNumberFormat="1" applyFont="1" applyFill="1" applyBorder="1" applyAlignment="1">
      <alignment horizontal="center" wrapText="1"/>
    </xf>
    <xf numFmtId="0" fontId="7" fillId="16" borderId="5" xfId="0" applyFont="1" applyFill="1" applyBorder="1" applyAlignment="1">
      <alignment horizontal="left" wrapText="1"/>
    </xf>
    <xf numFmtId="0" fontId="7" fillId="16" borderId="5" xfId="0" applyNumberFormat="1" applyFont="1" applyFill="1" applyBorder="1" applyAlignment="1">
      <alignment horizontal="center" wrapText="1"/>
    </xf>
    <xf numFmtId="0" fontId="7" fillId="16" borderId="5" xfId="0" applyFont="1" applyFill="1" applyBorder="1" applyAlignment="1">
      <alignment wrapText="1"/>
    </xf>
    <xf numFmtId="4" fontId="7" fillId="16" borderId="5" xfId="0" applyNumberFormat="1" applyFont="1" applyFill="1" applyBorder="1"/>
    <xf numFmtId="4" fontId="33" fillId="14" borderId="5" xfId="0" applyNumberFormat="1" applyFont="1" applyFill="1" applyBorder="1"/>
    <xf numFmtId="0" fontId="19" fillId="14" borderId="5" xfId="0" applyFont="1" applyFill="1" applyBorder="1"/>
    <xf numFmtId="0" fontId="19" fillId="14" borderId="5" xfId="0" applyFont="1" applyFill="1" applyBorder="1" applyAlignment="1">
      <alignment horizontal="center"/>
    </xf>
    <xf numFmtId="0" fontId="19" fillId="14" borderId="5" xfId="0" applyFont="1" applyFill="1" applyBorder="1" applyAlignment="1">
      <alignment wrapText="1"/>
    </xf>
    <xf numFmtId="165" fontId="19" fillId="14" borderId="5" xfId="0" applyNumberFormat="1" applyFont="1" applyFill="1" applyBorder="1"/>
    <xf numFmtId="0" fontId="3" fillId="14" borderId="2" xfId="0" applyFont="1" applyFill="1" applyBorder="1" applyAlignment="1">
      <alignment horizontal="left"/>
    </xf>
    <xf numFmtId="0" fontId="3" fillId="14" borderId="5" xfId="0" applyFont="1" applyFill="1" applyBorder="1" applyAlignment="1">
      <alignment horizontal="center"/>
    </xf>
    <xf numFmtId="0" fontId="3" fillId="14" borderId="5" xfId="0" applyFont="1" applyFill="1" applyBorder="1" applyAlignment="1">
      <alignment wrapText="1"/>
    </xf>
    <xf numFmtId="4" fontId="3" fillId="14" borderId="5" xfId="0" applyNumberFormat="1" applyFont="1" applyFill="1" applyBorder="1"/>
    <xf numFmtId="0" fontId="3" fillId="0" borderId="5" xfId="0" applyFont="1" applyBorder="1"/>
    <xf numFmtId="0" fontId="13" fillId="9" borderId="5" xfId="0" applyFont="1" applyFill="1" applyBorder="1" applyAlignment="1">
      <alignment horizontal="left"/>
    </xf>
    <xf numFmtId="0" fontId="13" fillId="9" borderId="5" xfId="0" applyFont="1" applyFill="1" applyBorder="1"/>
    <xf numFmtId="165" fontId="13" fillId="9" borderId="5" xfId="0" applyNumberFormat="1" applyFont="1" applyFill="1" applyBorder="1"/>
    <xf numFmtId="0" fontId="42" fillId="0" borderId="18" xfId="0" applyFont="1" applyBorder="1" applyAlignment="1">
      <alignment horizontal="left" vertical="top" wrapText="1"/>
    </xf>
    <xf numFmtId="165" fontId="40" fillId="0" borderId="16" xfId="0" applyNumberFormat="1" applyFont="1" applyBorder="1" applyAlignment="1">
      <alignment horizontal="right" vertical="top" wrapText="1"/>
    </xf>
    <xf numFmtId="0" fontId="40" fillId="0" borderId="33" xfId="0" applyFont="1" applyBorder="1" applyAlignment="1">
      <alignment horizontal="left" vertical="top" wrapText="1"/>
    </xf>
    <xf numFmtId="4" fontId="40" fillId="0" borderId="29" xfId="0" applyNumberFormat="1" applyFont="1" applyBorder="1" applyAlignment="1">
      <alignment horizontal="right" vertical="top" wrapText="1"/>
    </xf>
    <xf numFmtId="4" fontId="13" fillId="5" borderId="5" xfId="0" applyNumberFormat="1" applyFont="1" applyFill="1" applyBorder="1" applyAlignment="1">
      <alignment horizontal="right"/>
    </xf>
    <xf numFmtId="4" fontId="37" fillId="9" borderId="5" xfId="0" applyNumberFormat="1" applyFont="1" applyFill="1" applyBorder="1"/>
    <xf numFmtId="4" fontId="37" fillId="0" borderId="5" xfId="0" applyNumberFormat="1" applyFont="1" applyBorder="1"/>
    <xf numFmtId="4" fontId="19" fillId="14" borderId="5" xfId="0" applyNumberFormat="1" applyFont="1" applyFill="1" applyBorder="1"/>
    <xf numFmtId="0" fontId="8" fillId="10" borderId="5" xfId="0" applyFont="1" applyFill="1" applyBorder="1" applyAlignment="1">
      <alignment horizontal="center"/>
    </xf>
    <xf numFmtId="0" fontId="8" fillId="10" borderId="4" xfId="0" applyFont="1" applyFill="1" applyBorder="1" applyAlignment="1">
      <alignment wrapText="1"/>
    </xf>
    <xf numFmtId="49" fontId="49" fillId="0" borderId="0" xfId="0" applyNumberFormat="1" applyFont="1" applyAlignment="1">
      <alignment horizontal="right"/>
    </xf>
    <xf numFmtId="0" fontId="8" fillId="5" borderId="2" xfId="0" applyFont="1" applyFill="1" applyBorder="1" applyAlignment="1">
      <alignment horizontal="left"/>
    </xf>
    <xf numFmtId="0" fontId="42" fillId="0" borderId="34" xfId="0" applyFont="1" applyBorder="1" applyAlignment="1">
      <alignment horizontal="left" vertical="top" wrapText="1"/>
    </xf>
    <xf numFmtId="0" fontId="43" fillId="0" borderId="34" xfId="0" applyFont="1" applyBorder="1" applyAlignment="1">
      <alignment horizontal="left" vertical="top" wrapText="1"/>
    </xf>
    <xf numFmtId="165" fontId="40" fillId="0" borderId="41" xfId="0" applyNumberFormat="1" applyFont="1" applyBorder="1" applyAlignment="1">
      <alignment horizontal="right" vertical="top" wrapText="1"/>
    </xf>
    <xf numFmtId="0" fontId="0" fillId="10" borderId="0" xfId="0" applyFill="1"/>
    <xf numFmtId="4" fontId="13" fillId="10" borderId="5" xfId="0" applyNumberFormat="1" applyFont="1" applyFill="1" applyBorder="1" applyAlignment="1">
      <alignment wrapText="1"/>
    </xf>
    <xf numFmtId="4" fontId="38" fillId="11" borderId="1" xfId="0" applyNumberFormat="1" applyFont="1" applyFill="1" applyBorder="1" applyAlignment="1">
      <alignment horizontal="center" vertical="center" wrapText="1"/>
    </xf>
    <xf numFmtId="0" fontId="38" fillId="11" borderId="1" xfId="1" applyFont="1" applyFill="1" applyBorder="1" applyAlignment="1">
      <alignment horizontal="center" vertical="center" wrapText="1"/>
    </xf>
    <xf numFmtId="0" fontId="5" fillId="0" borderId="34" xfId="0" applyFont="1" applyBorder="1" applyAlignment="1">
      <alignment wrapText="1"/>
    </xf>
    <xf numFmtId="0" fontId="10" fillId="0" borderId="5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0" fillId="0" borderId="52" xfId="0" applyBorder="1"/>
    <xf numFmtId="4" fontId="3" fillId="0" borderId="53" xfId="0" applyNumberFormat="1" applyFont="1" applyBorder="1"/>
    <xf numFmtId="0" fontId="5" fillId="0" borderId="54" xfId="0" applyFont="1" applyBorder="1"/>
    <xf numFmtId="0" fontId="10" fillId="0" borderId="55" xfId="0" applyFont="1" applyBorder="1"/>
    <xf numFmtId="4" fontId="10" fillId="0" borderId="55" xfId="0" applyNumberFormat="1" applyFont="1" applyBorder="1"/>
    <xf numFmtId="4" fontId="10" fillId="0" borderId="56" xfId="0" applyNumberFormat="1" applyFont="1" applyBorder="1"/>
    <xf numFmtId="0" fontId="5" fillId="0" borderId="12" xfId="0" applyFont="1" applyBorder="1" applyAlignment="1">
      <alignment horizontal="center" wrapText="1"/>
    </xf>
    <xf numFmtId="0" fontId="5" fillId="0" borderId="55" xfId="0" applyFont="1" applyBorder="1"/>
    <xf numFmtId="4" fontId="8" fillId="0" borderId="34" xfId="0" applyNumberFormat="1" applyFont="1" applyBorder="1"/>
    <xf numFmtId="165" fontId="13" fillId="0" borderId="34" xfId="0" applyNumberFormat="1" applyFont="1" applyBorder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2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  <xf numFmtId="0" fontId="41" fillId="0" borderId="14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left" vertical="top" wrapText="1"/>
    </xf>
    <xf numFmtId="0" fontId="40" fillId="0" borderId="27" xfId="0" applyFont="1" applyBorder="1" applyAlignment="1">
      <alignment horizontal="left" vertical="top" wrapText="1"/>
    </xf>
    <xf numFmtId="0" fontId="40" fillId="0" borderId="20" xfId="0" applyFont="1" applyBorder="1" applyAlignment="1">
      <alignment horizontal="left" vertical="top" wrapText="1"/>
    </xf>
    <xf numFmtId="0" fontId="42" fillId="0" borderId="0" xfId="0" applyFont="1" applyAlignment="1">
      <alignment horizontal="right" vertical="top" wrapText="1"/>
    </xf>
    <xf numFmtId="4" fontId="42" fillId="0" borderId="0" xfId="0" applyNumberFormat="1" applyFont="1" applyAlignment="1">
      <alignment horizontal="right" vertical="top" wrapText="1"/>
    </xf>
    <xf numFmtId="0" fontId="40" fillId="0" borderId="0" xfId="0" applyFont="1" applyAlignment="1">
      <alignment horizontal="right" vertical="top" wrapText="1"/>
    </xf>
    <xf numFmtId="0" fontId="0" fillId="0" borderId="0" xfId="0" applyAlignment="1">
      <alignment horizontal="center" wrapText="1"/>
    </xf>
    <xf numFmtId="0" fontId="42" fillId="0" borderId="21" xfId="0" applyFont="1" applyBorder="1" applyAlignment="1">
      <alignment horizontal="right" vertical="top" wrapText="1"/>
    </xf>
    <xf numFmtId="0" fontId="42" fillId="0" borderId="22" xfId="0" applyFont="1" applyBorder="1" applyAlignment="1">
      <alignment horizontal="right" vertical="top" wrapText="1"/>
    </xf>
    <xf numFmtId="0" fontId="40" fillId="0" borderId="35" xfId="0" applyFont="1" applyBorder="1" applyAlignment="1">
      <alignment horizontal="right" vertical="top" wrapText="1"/>
    </xf>
    <xf numFmtId="0" fontId="40" fillId="0" borderId="21" xfId="0" applyFont="1" applyBorder="1" applyAlignment="1">
      <alignment horizontal="left" vertical="top" wrapText="1"/>
    </xf>
    <xf numFmtId="0" fontId="40" fillId="0" borderId="17" xfId="0" applyFont="1" applyBorder="1" applyAlignment="1">
      <alignment horizontal="right" vertical="top" wrapText="1"/>
    </xf>
    <xf numFmtId="4" fontId="42" fillId="0" borderId="33" xfId="0" applyNumberFormat="1" applyFont="1" applyBorder="1" applyAlignment="1">
      <alignment horizontal="right" vertical="top" wrapText="1"/>
    </xf>
    <xf numFmtId="4" fontId="42" fillId="0" borderId="22" xfId="0" applyNumberFormat="1" applyFont="1" applyBorder="1" applyAlignment="1">
      <alignment horizontal="right" vertical="top" wrapText="1"/>
    </xf>
    <xf numFmtId="0" fontId="42" fillId="0" borderId="0" xfId="0" applyFont="1" applyBorder="1" applyAlignment="1">
      <alignment horizontal="right" vertical="top" wrapText="1"/>
    </xf>
    <xf numFmtId="4" fontId="42" fillId="0" borderId="0" xfId="0" applyNumberFormat="1" applyFont="1" applyBorder="1" applyAlignment="1">
      <alignment horizontal="right" vertical="top" wrapText="1"/>
    </xf>
    <xf numFmtId="4" fontId="40" fillId="0" borderId="32" xfId="0" applyNumberFormat="1" applyFont="1" applyBorder="1" applyAlignment="1">
      <alignment horizontal="right" vertical="top" wrapText="1"/>
    </xf>
    <xf numFmtId="165" fontId="13" fillId="9" borderId="5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4" fontId="14" fillId="0" borderId="5" xfId="0" applyNumberFormat="1" applyFont="1" applyBorder="1" applyAlignment="1">
      <alignment horizontal="center" wrapText="1"/>
    </xf>
    <xf numFmtId="0" fontId="26" fillId="0" borderId="5" xfId="0" applyFont="1" applyBorder="1" applyAlignment="1">
      <alignment horizontal="center" wrapText="1"/>
    </xf>
    <xf numFmtId="0" fontId="40" fillId="0" borderId="19" xfId="0" applyFont="1" applyBorder="1" applyAlignment="1">
      <alignment horizontal="left" vertical="top" wrapText="1"/>
    </xf>
    <xf numFmtId="0" fontId="40" fillId="0" borderId="27" xfId="0" applyFont="1" applyBorder="1" applyAlignment="1">
      <alignment horizontal="left" vertical="top" wrapText="1"/>
    </xf>
    <xf numFmtId="0" fontId="40" fillId="0" borderId="16" xfId="0" applyFont="1" applyBorder="1" applyAlignment="1">
      <alignment horizontal="left" vertical="top" wrapText="1"/>
    </xf>
    <xf numFmtId="4" fontId="40" fillId="0" borderId="16" xfId="0" applyNumberFormat="1" applyFont="1" applyBorder="1" applyAlignment="1">
      <alignment horizontal="right" vertical="top" wrapText="1"/>
    </xf>
    <xf numFmtId="0" fontId="48" fillId="0" borderId="26" xfId="0" applyFont="1" applyBorder="1" applyAlignment="1">
      <alignment horizontal="left" vertical="top" wrapText="1"/>
    </xf>
    <xf numFmtId="0" fontId="48" fillId="0" borderId="28" xfId="0" applyFont="1" applyBorder="1" applyAlignment="1">
      <alignment horizontal="left" vertical="top" wrapText="1"/>
    </xf>
    <xf numFmtId="0" fontId="48" fillId="0" borderId="28" xfId="0" applyFont="1" applyBorder="1" applyAlignment="1">
      <alignment horizontal="right" vertical="top" wrapText="1"/>
    </xf>
    <xf numFmtId="0" fontId="48" fillId="0" borderId="38" xfId="0" applyFont="1" applyBorder="1" applyAlignment="1">
      <alignment horizontal="right" vertical="top" wrapText="1"/>
    </xf>
    <xf numFmtId="0" fontId="40" fillId="0" borderId="20" xfId="0" applyFont="1" applyBorder="1" applyAlignment="1">
      <alignment horizontal="left" vertical="top" wrapText="1"/>
    </xf>
    <xf numFmtId="0" fontId="40" fillId="0" borderId="58" xfId="0" applyFont="1" applyBorder="1" applyAlignment="1">
      <alignment horizontal="left" vertical="top" wrapText="1"/>
    </xf>
    <xf numFmtId="0" fontId="42" fillId="0" borderId="29" xfId="0" applyFont="1" applyBorder="1" applyAlignment="1">
      <alignment horizontal="left" vertical="top" wrapText="1"/>
    </xf>
    <xf numFmtId="165" fontId="40" fillId="0" borderId="31" xfId="0" applyNumberFormat="1" applyFont="1" applyBorder="1" applyAlignment="1">
      <alignment horizontal="right" vertical="top" wrapText="1"/>
    </xf>
    <xf numFmtId="0" fontId="40" fillId="0" borderId="41" xfId="0" applyFont="1" applyBorder="1" applyAlignment="1">
      <alignment horizontal="left" vertical="top" wrapText="1"/>
    </xf>
    <xf numFmtId="165" fontId="40" fillId="0" borderId="32" xfId="0" applyNumberFormat="1" applyFont="1" applyBorder="1" applyAlignment="1">
      <alignment horizontal="right" vertical="top" wrapText="1"/>
    </xf>
    <xf numFmtId="0" fontId="42" fillId="0" borderId="0" xfId="0" applyFont="1" applyBorder="1" applyAlignment="1">
      <alignment horizontal="left" vertical="top" wrapText="1"/>
    </xf>
    <xf numFmtId="166" fontId="13" fillId="9" borderId="5" xfId="0" applyNumberFormat="1" applyFont="1" applyFill="1" applyBorder="1" applyAlignment="1"/>
    <xf numFmtId="0" fontId="8" fillId="10" borderId="2" xfId="0" applyFont="1" applyFill="1" applyBorder="1" applyAlignment="1">
      <alignment horizontal="left"/>
    </xf>
    <xf numFmtId="0" fontId="13" fillId="10" borderId="5" xfId="0" applyFont="1" applyFill="1" applyBorder="1" applyAlignment="1">
      <alignment horizontal="center"/>
    </xf>
    <xf numFmtId="0" fontId="13" fillId="10" borderId="5" xfId="0" applyFont="1" applyFill="1" applyBorder="1" applyAlignment="1">
      <alignment wrapText="1"/>
    </xf>
    <xf numFmtId="4" fontId="13" fillId="10" borderId="5" xfId="0" applyNumberFormat="1" applyFont="1" applyFill="1" applyBorder="1" applyAlignment="1">
      <alignment horizontal="right"/>
    </xf>
    <xf numFmtId="0" fontId="2" fillId="10" borderId="2" xfId="0" applyFont="1" applyFill="1" applyBorder="1" applyAlignment="1">
      <alignment horizontal="left"/>
    </xf>
    <xf numFmtId="0" fontId="12" fillId="10" borderId="5" xfId="0" applyFont="1" applyFill="1" applyBorder="1" applyAlignment="1">
      <alignment horizontal="center"/>
    </xf>
    <xf numFmtId="0" fontId="12" fillId="10" borderId="5" xfId="0" applyFont="1" applyFill="1" applyBorder="1" applyAlignment="1">
      <alignment wrapText="1"/>
    </xf>
    <xf numFmtId="4" fontId="12" fillId="10" borderId="5" xfId="0" applyNumberFormat="1" applyFont="1" applyFill="1" applyBorder="1"/>
    <xf numFmtId="4" fontId="12" fillId="10" borderId="5" xfId="0" applyNumberFormat="1" applyFont="1" applyFill="1" applyBorder="1" applyAlignment="1">
      <alignment horizontal="right"/>
    </xf>
    <xf numFmtId="0" fontId="50" fillId="0" borderId="5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51" fillId="0" borderId="55" xfId="0" applyNumberFormat="1" applyFont="1" applyBorder="1"/>
    <xf numFmtId="0" fontId="10" fillId="0" borderId="0" xfId="0" applyFont="1"/>
    <xf numFmtId="4" fontId="10" fillId="0" borderId="0" xfId="0" applyNumberFormat="1" applyFont="1"/>
    <xf numFmtId="0" fontId="5" fillId="0" borderId="0" xfId="0" applyFont="1" applyAlignment="1">
      <alignment wrapText="1"/>
    </xf>
    <xf numFmtId="4" fontId="5" fillId="0" borderId="0" xfId="0" applyNumberFormat="1" applyFont="1"/>
    <xf numFmtId="4" fontId="5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20" fillId="0" borderId="0" xfId="0" applyNumberFormat="1" applyFont="1"/>
    <xf numFmtId="0" fontId="8" fillId="10" borderId="5" xfId="0" applyFont="1" applyFill="1" applyBorder="1" applyAlignment="1">
      <alignment horizontal="left" wrapText="1"/>
    </xf>
    <xf numFmtId="0" fontId="13" fillId="10" borderId="5" xfId="0" applyFont="1" applyFill="1" applyBorder="1" applyAlignment="1">
      <alignment horizontal="center" wrapText="1"/>
    </xf>
    <xf numFmtId="0" fontId="2" fillId="10" borderId="5" xfId="0" applyFont="1" applyFill="1" applyBorder="1" applyAlignment="1">
      <alignment horizontal="left" wrapText="1"/>
    </xf>
    <xf numFmtId="0" fontId="12" fillId="10" borderId="5" xfId="0" applyFont="1" applyFill="1" applyBorder="1" applyAlignment="1">
      <alignment horizontal="center" wrapText="1"/>
    </xf>
    <xf numFmtId="4" fontId="12" fillId="10" borderId="5" xfId="0" applyNumberFormat="1" applyFont="1" applyFill="1" applyBorder="1" applyAlignment="1">
      <alignment wrapText="1"/>
    </xf>
    <xf numFmtId="0" fontId="8" fillId="10" borderId="2" xfId="0" applyFont="1" applyFill="1" applyBorder="1" applyAlignment="1">
      <alignment horizontal="left" wrapText="1"/>
    </xf>
    <xf numFmtId="0" fontId="8" fillId="10" borderId="5" xfId="0" applyFont="1" applyFill="1" applyBorder="1" applyAlignment="1">
      <alignment horizontal="center" wrapText="1"/>
    </xf>
    <xf numFmtId="4" fontId="8" fillId="10" borderId="5" xfId="0" applyNumberFormat="1" applyFont="1" applyFill="1" applyBorder="1" applyAlignment="1">
      <alignment wrapText="1"/>
    </xf>
    <xf numFmtId="0" fontId="8" fillId="9" borderId="5" xfId="0" applyFont="1" applyFill="1" applyBorder="1" applyAlignment="1">
      <alignment horizontal="center"/>
    </xf>
    <xf numFmtId="4" fontId="8" fillId="9" borderId="5" xfId="0" applyNumberFormat="1" applyFont="1" applyFill="1" applyBorder="1" applyAlignment="1">
      <alignment horizontal="right"/>
    </xf>
    <xf numFmtId="4" fontId="8" fillId="9" borderId="4" xfId="0" applyNumberFormat="1" applyFont="1" applyFill="1" applyBorder="1"/>
    <xf numFmtId="4" fontId="50" fillId="0" borderId="5" xfId="0" applyNumberFormat="1" applyFont="1" applyBorder="1"/>
    <xf numFmtId="165" fontId="0" fillId="0" borderId="5" xfId="0" applyNumberFormat="1" applyBorder="1"/>
    <xf numFmtId="4" fontId="10" fillId="10" borderId="5" xfId="0" applyNumberFormat="1" applyFont="1" applyFill="1" applyBorder="1"/>
    <xf numFmtId="4" fontId="0" fillId="10" borderId="5" xfId="0" applyNumberFormat="1" applyFill="1" applyBorder="1"/>
    <xf numFmtId="4" fontId="2" fillId="10" borderId="5" xfId="0" applyNumberFormat="1" applyFont="1" applyFill="1" applyBorder="1" applyAlignment="1">
      <alignment wrapText="1"/>
    </xf>
    <xf numFmtId="4" fontId="52" fillId="10" borderId="5" xfId="0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165" fontId="2" fillId="0" borderId="5" xfId="0" applyNumberFormat="1" applyFont="1" applyBorder="1"/>
    <xf numFmtId="0" fontId="42" fillId="0" borderId="17" xfId="0" applyFont="1" applyBorder="1" applyAlignment="1">
      <alignment horizontal="left" vertical="top" wrapText="1"/>
    </xf>
    <xf numFmtId="0" fontId="40" fillId="0" borderId="19" xfId="0" applyFont="1" applyBorder="1" applyAlignment="1">
      <alignment horizontal="left" vertical="top" wrapText="1"/>
    </xf>
    <xf numFmtId="0" fontId="40" fillId="0" borderId="13" xfId="0" applyFont="1" applyBorder="1" applyAlignment="1">
      <alignment horizontal="left" vertical="top" wrapText="1"/>
    </xf>
    <xf numFmtId="0" fontId="40" fillId="0" borderId="57" xfId="0" applyFont="1" applyBorder="1" applyAlignment="1">
      <alignment horizontal="left" vertical="top" wrapText="1"/>
    </xf>
    <xf numFmtId="4" fontId="53" fillId="0" borderId="55" xfId="0" applyNumberFormat="1" applyFont="1" applyBorder="1"/>
    <xf numFmtId="0" fontId="19" fillId="0" borderId="34" xfId="0" applyFont="1" applyBorder="1"/>
    <xf numFmtId="4" fontId="51" fillId="0" borderId="56" xfId="0" applyNumberFormat="1" applyFont="1" applyBorder="1"/>
    <xf numFmtId="165" fontId="40" fillId="0" borderId="27" xfId="0" applyNumberFormat="1" applyFont="1" applyBorder="1" applyAlignment="1">
      <alignment horizontal="right" vertical="top" wrapText="1"/>
    </xf>
    <xf numFmtId="165" fontId="40" fillId="0" borderId="25" xfId="0" applyNumberFormat="1" applyFont="1" applyBorder="1" applyAlignment="1">
      <alignment horizontal="right" vertical="top" wrapText="1"/>
    </xf>
    <xf numFmtId="4" fontId="42" fillId="0" borderId="59" xfId="0" applyNumberFormat="1" applyFont="1" applyBorder="1" applyAlignment="1">
      <alignment horizontal="right" vertical="top" wrapText="1"/>
    </xf>
    <xf numFmtId="0" fontId="5" fillId="0" borderId="34" xfId="0" applyFont="1" applyBorder="1" applyAlignment="1">
      <alignment vertical="top" wrapText="1"/>
    </xf>
    <xf numFmtId="4" fontId="5" fillId="0" borderId="34" xfId="0" applyNumberFormat="1" applyFont="1" applyBorder="1" applyAlignment="1">
      <alignment vertical="top"/>
    </xf>
    <xf numFmtId="0" fontId="3" fillId="0" borderId="34" xfId="0" applyFont="1" applyBorder="1" applyAlignment="1">
      <alignment vertical="top"/>
    </xf>
    <xf numFmtId="4" fontId="5" fillId="5" borderId="5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left" wrapText="1"/>
    </xf>
    <xf numFmtId="0" fontId="46" fillId="0" borderId="0" xfId="0" applyFont="1" applyAlignment="1">
      <alignment horizontal="center" vertical="top" wrapText="1"/>
    </xf>
    <xf numFmtId="0" fontId="46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0" fillId="0" borderId="0" xfId="0" applyAlignment="1"/>
    <xf numFmtId="0" fontId="3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2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0" fillId="0" borderId="26" xfId="0" applyFont="1" applyBorder="1" applyAlignment="1">
      <alignment horizontal="left" vertical="top" wrapText="1"/>
    </xf>
    <xf numFmtId="0" fontId="40" fillId="0" borderId="19" xfId="0" applyFont="1" applyBorder="1" applyAlignment="1">
      <alignment horizontal="left" vertical="top" wrapText="1"/>
    </xf>
    <xf numFmtId="0" fontId="40" fillId="0" borderId="37" xfId="0" applyFont="1" applyBorder="1" applyAlignment="1">
      <alignment horizontal="left" vertical="top" wrapText="1"/>
    </xf>
    <xf numFmtId="0" fontId="40" fillId="0" borderId="13" xfId="0" applyFont="1" applyBorder="1" applyAlignment="1">
      <alignment horizontal="left" vertical="top" wrapText="1"/>
    </xf>
    <xf numFmtId="0" fontId="40" fillId="0" borderId="49" xfId="0" applyFont="1" applyBorder="1" applyAlignment="1">
      <alignment horizontal="left" vertical="top" wrapText="1"/>
    </xf>
    <xf numFmtId="0" fontId="40" fillId="0" borderId="57" xfId="0" applyFont="1" applyBorder="1" applyAlignment="1">
      <alignment horizontal="left" vertical="top" wrapText="1"/>
    </xf>
    <xf numFmtId="0" fontId="47" fillId="0" borderId="29" xfId="0" applyFont="1" applyBorder="1" applyAlignment="1">
      <alignment horizontal="left" vertical="top" wrapText="1"/>
    </xf>
    <xf numFmtId="0" fontId="47" fillId="0" borderId="30" xfId="0" applyFont="1" applyBorder="1" applyAlignment="1">
      <alignment horizontal="left" vertical="top" wrapText="1"/>
    </xf>
    <xf numFmtId="0" fontId="47" fillId="0" borderId="33" xfId="0" applyFont="1" applyBorder="1" applyAlignment="1">
      <alignment horizontal="left" vertical="top" wrapText="1"/>
    </xf>
    <xf numFmtId="0" fontId="41" fillId="0" borderId="14" xfId="0" applyFont="1" applyBorder="1" applyAlignment="1">
      <alignment horizontal="center" vertical="center" wrapText="1"/>
    </xf>
    <xf numFmtId="0" fontId="41" fillId="0" borderId="44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24" fillId="0" borderId="0" xfId="0" applyFont="1" applyAlignment="1">
      <alignment horizontal="left" wrapText="1"/>
    </xf>
    <xf numFmtId="0" fontId="42" fillId="0" borderId="18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right" vertical="top" wrapText="1"/>
    </xf>
    <xf numFmtId="0" fontId="42" fillId="0" borderId="30" xfId="0" applyFont="1" applyBorder="1" applyAlignment="1">
      <alignment horizontal="right" vertical="top" wrapText="1"/>
    </xf>
    <xf numFmtId="0" fontId="42" fillId="0" borderId="31" xfId="0" applyFont="1" applyBorder="1" applyAlignment="1">
      <alignment horizontal="right" vertical="top" wrapText="1"/>
    </xf>
    <xf numFmtId="0" fontId="41" fillId="0" borderId="20" xfId="0" applyFont="1" applyBorder="1" applyAlignment="1">
      <alignment horizontal="left" vertical="top" wrapText="1"/>
    </xf>
    <xf numFmtId="0" fontId="41" fillId="0" borderId="22" xfId="0" applyFont="1" applyBorder="1" applyAlignment="1">
      <alignment horizontal="left" vertical="top" wrapText="1"/>
    </xf>
    <xf numFmtId="0" fontId="41" fillId="0" borderId="23" xfId="0" applyFont="1" applyBorder="1" applyAlignment="1">
      <alignment horizontal="left" vertical="top" wrapText="1"/>
    </xf>
    <xf numFmtId="0" fontId="41" fillId="0" borderId="29" xfId="0" applyFont="1" applyBorder="1" applyAlignment="1">
      <alignment horizontal="left" vertical="top" wrapText="1"/>
    </xf>
    <xf numFmtId="0" fontId="41" fillId="0" borderId="30" xfId="0" applyFont="1" applyBorder="1" applyAlignment="1">
      <alignment horizontal="left" vertical="top" wrapText="1"/>
    </xf>
    <xf numFmtId="0" fontId="41" fillId="0" borderId="33" xfId="0" applyFont="1" applyBorder="1" applyAlignment="1">
      <alignment horizontal="left" vertical="top" wrapText="1"/>
    </xf>
    <xf numFmtId="0" fontId="42" fillId="0" borderId="21" xfId="0" applyFont="1" applyBorder="1" applyAlignment="1">
      <alignment horizontal="right" vertical="top" wrapText="1"/>
    </xf>
    <xf numFmtId="0" fontId="42" fillId="0" borderId="22" xfId="0" applyFont="1" applyBorder="1" applyAlignment="1">
      <alignment horizontal="right" vertical="top" wrapText="1"/>
    </xf>
    <xf numFmtId="0" fontId="42" fillId="0" borderId="35" xfId="0" applyFont="1" applyBorder="1" applyAlignment="1">
      <alignment horizontal="right" vertical="top" wrapText="1"/>
    </xf>
    <xf numFmtId="0" fontId="42" fillId="0" borderId="23" xfId="0" applyFont="1" applyBorder="1" applyAlignment="1">
      <alignment horizontal="right" vertical="top" wrapText="1"/>
    </xf>
    <xf numFmtId="0" fontId="19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2" fillId="0" borderId="33" xfId="0" applyFont="1" applyBorder="1" applyAlignment="1">
      <alignment horizontal="right" vertical="top" wrapText="1"/>
    </xf>
    <xf numFmtId="0" fontId="12" fillId="0" borderId="0" xfId="0" applyFont="1" applyAlignment="1">
      <alignment horizontal="right"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topLeftCell="A13" workbookViewId="0">
      <selection activeCell="K30" sqref="K30"/>
    </sheetView>
  </sheetViews>
  <sheetFormatPr defaultRowHeight="15"/>
  <cols>
    <col min="1" max="1" width="3.140625" customWidth="1"/>
    <col min="2" max="2" width="2.28515625" customWidth="1"/>
    <col min="3" max="3" width="4" customWidth="1"/>
    <col min="4" max="4" width="26.42578125" customWidth="1"/>
    <col min="5" max="5" width="16.28515625" customWidth="1"/>
    <col min="6" max="6" width="18" customWidth="1"/>
    <col min="7" max="7" width="18.85546875" customWidth="1"/>
    <col min="8" max="8" width="13.5703125" bestFit="1" customWidth="1"/>
  </cols>
  <sheetData>
    <row r="1" spans="2:8">
      <c r="G1" s="582" t="s">
        <v>580</v>
      </c>
    </row>
    <row r="2" spans="2:8">
      <c r="G2" s="582"/>
    </row>
    <row r="3" spans="2:8">
      <c r="B3" t="s">
        <v>513</v>
      </c>
    </row>
    <row r="4" spans="2:8">
      <c r="B4" t="s">
        <v>514</v>
      </c>
    </row>
    <row r="5" spans="2:8">
      <c r="B5" s="704" t="s">
        <v>627</v>
      </c>
      <c r="C5" s="704"/>
      <c r="D5" s="704"/>
      <c r="E5" s="704"/>
      <c r="F5" s="704"/>
      <c r="G5" s="704"/>
    </row>
    <row r="6" spans="2:8" ht="25.5" customHeight="1">
      <c r="B6" s="400"/>
    </row>
    <row r="7" spans="2:8">
      <c r="B7" s="705" t="s">
        <v>598</v>
      </c>
      <c r="C7" s="706"/>
      <c r="D7" s="706"/>
      <c r="E7" s="706"/>
      <c r="F7" s="706"/>
      <c r="G7" s="706"/>
    </row>
    <row r="8" spans="2:8" ht="29.25" customHeight="1">
      <c r="B8" s="706"/>
      <c r="C8" s="706"/>
      <c r="D8" s="706"/>
      <c r="E8" s="706"/>
      <c r="F8" s="706"/>
      <c r="G8" s="706"/>
    </row>
    <row r="9" spans="2:8">
      <c r="B9" s="707" t="s">
        <v>483</v>
      </c>
      <c r="C9" s="707"/>
      <c r="D9" s="707"/>
      <c r="E9" s="707"/>
      <c r="F9" s="707"/>
      <c r="G9" s="707"/>
    </row>
    <row r="11" spans="2:8">
      <c r="B11" s="708" t="s">
        <v>417</v>
      </c>
      <c r="C11" s="708"/>
      <c r="D11" s="708"/>
      <c r="E11" s="708"/>
      <c r="F11" s="708"/>
      <c r="G11" s="708"/>
    </row>
    <row r="13" spans="2:8" ht="30.75" customHeight="1">
      <c r="B13" s="709" t="s">
        <v>626</v>
      </c>
      <c r="C13" s="709"/>
      <c r="D13" s="709"/>
      <c r="E13" s="709"/>
      <c r="F13" s="709"/>
      <c r="G13" s="709"/>
    </row>
    <row r="14" spans="2:8" ht="15.75" thickBot="1"/>
    <row r="15" spans="2:8" ht="26.25">
      <c r="B15" s="659"/>
      <c r="C15" s="592" t="s">
        <v>181</v>
      </c>
      <c r="D15" s="602" t="s">
        <v>182</v>
      </c>
      <c r="E15" s="594" t="s">
        <v>594</v>
      </c>
      <c r="F15" s="594" t="s">
        <v>595</v>
      </c>
      <c r="G15" s="595" t="s">
        <v>596</v>
      </c>
      <c r="H15" s="204"/>
    </row>
    <row r="16" spans="2:8">
      <c r="C16" s="596"/>
      <c r="D16" s="607" t="s">
        <v>183</v>
      </c>
      <c r="E16" s="9">
        <f>Prihodi!C7</f>
        <v>95350000</v>
      </c>
      <c r="F16" s="9">
        <f>Prihodi!D7</f>
        <v>92850000</v>
      </c>
      <c r="G16" s="597">
        <f>Prihodi!E7</f>
        <v>89390000</v>
      </c>
      <c r="H16" s="204"/>
    </row>
    <row r="17" spans="2:8" ht="30">
      <c r="C17" s="596"/>
      <c r="D17" s="606" t="s">
        <v>184</v>
      </c>
      <c r="E17" s="9">
        <f>Prihodi!C37</f>
        <v>700000</v>
      </c>
      <c r="F17" s="9">
        <f>Prihodi!D37</f>
        <v>700000</v>
      </c>
      <c r="G17" s="597">
        <f>Prihodi!E37</f>
        <v>600000</v>
      </c>
    </row>
    <row r="18" spans="2:8">
      <c r="C18" s="596"/>
      <c r="D18" s="607" t="s">
        <v>185</v>
      </c>
      <c r="E18" s="9">
        <f>Rashodi!C7</f>
        <v>79525000</v>
      </c>
      <c r="F18" s="9">
        <f>Rashodi!D7</f>
        <v>73660000</v>
      </c>
      <c r="G18" s="597">
        <f>Rashodi!E7</f>
        <v>74800000</v>
      </c>
      <c r="H18" s="204"/>
    </row>
    <row r="19" spans="2:8" ht="30">
      <c r="C19" s="596"/>
      <c r="D19" s="606" t="s">
        <v>186</v>
      </c>
      <c r="E19" s="9">
        <f>Rashodi!C42</f>
        <v>29715000</v>
      </c>
      <c r="F19" s="9">
        <f>Rashodi!D42</f>
        <v>20090000</v>
      </c>
      <c r="G19" s="597">
        <f>Rashodi!E42</f>
        <v>15390000</v>
      </c>
    </row>
    <row r="20" spans="2:8" ht="15.75" thickBot="1">
      <c r="B20" s="401"/>
      <c r="C20" s="598"/>
      <c r="D20" s="603" t="s">
        <v>187</v>
      </c>
      <c r="E20" s="691">
        <v>-13190000</v>
      </c>
      <c r="F20" s="660">
        <v>-200000</v>
      </c>
      <c r="G20" s="693">
        <v>-200000</v>
      </c>
      <c r="H20" s="204"/>
    </row>
    <row r="21" spans="2:8">
      <c r="F21" s="402"/>
      <c r="G21" s="402"/>
    </row>
    <row r="22" spans="2:8" ht="15.75" thickBot="1">
      <c r="F22" s="402"/>
      <c r="G22" s="402"/>
    </row>
    <row r="23" spans="2:8">
      <c r="B23" s="659"/>
      <c r="C23" s="592" t="s">
        <v>188</v>
      </c>
      <c r="D23" s="593" t="s">
        <v>189</v>
      </c>
      <c r="E23" s="594" t="s">
        <v>594</v>
      </c>
      <c r="F23" s="594" t="s">
        <v>595</v>
      </c>
      <c r="G23" s="595" t="s">
        <v>596</v>
      </c>
    </row>
    <row r="24" spans="2:8" ht="30">
      <c r="C24" s="596"/>
      <c r="D24" s="606" t="s">
        <v>190</v>
      </c>
      <c r="E24" s="9">
        <v>300000</v>
      </c>
      <c r="F24" s="9">
        <v>200000</v>
      </c>
      <c r="G24" s="597">
        <v>200000</v>
      </c>
    </row>
    <row r="25" spans="2:8" ht="30">
      <c r="C25" s="596"/>
      <c r="D25" s="606" t="s">
        <v>191</v>
      </c>
      <c r="E25" s="9"/>
      <c r="F25" s="9"/>
      <c r="G25" s="597"/>
    </row>
    <row r="26" spans="2:8" ht="15.75" thickBot="1">
      <c r="B26" s="401"/>
      <c r="C26" s="598"/>
      <c r="D26" s="599" t="s">
        <v>192</v>
      </c>
      <c r="E26" s="600">
        <v>300000</v>
      </c>
      <c r="F26" s="600">
        <v>200000</v>
      </c>
      <c r="G26" s="601">
        <v>200000</v>
      </c>
    </row>
    <row r="27" spans="2:8" ht="15.75" thickBot="1">
      <c r="B27" s="401"/>
      <c r="C27" s="401"/>
      <c r="D27" s="661"/>
      <c r="E27" s="662"/>
      <c r="F27" s="662"/>
      <c r="G27" s="662"/>
    </row>
    <row r="28" spans="2:8" ht="28.5" customHeight="1" thickBot="1">
      <c r="B28" s="401"/>
      <c r="C28" s="699" t="s">
        <v>573</v>
      </c>
      <c r="D28" s="697" t="s">
        <v>670</v>
      </c>
      <c r="E28" s="698">
        <v>12890000</v>
      </c>
      <c r="F28" s="698">
        <v>0</v>
      </c>
      <c r="G28" s="698">
        <v>0</v>
      </c>
    </row>
    <row r="29" spans="2:8" ht="15.75" thickBot="1">
      <c r="B29" s="401"/>
      <c r="C29" s="401"/>
      <c r="D29" s="661"/>
      <c r="E29" s="662"/>
      <c r="F29" s="662"/>
      <c r="G29" s="662"/>
    </row>
    <row r="30" spans="2:8" ht="27" thickBot="1">
      <c r="C30" s="692" t="s">
        <v>658</v>
      </c>
      <c r="D30" s="591" t="s">
        <v>657</v>
      </c>
      <c r="E30" s="604">
        <v>0</v>
      </c>
      <c r="F30" s="605">
        <v>0</v>
      </c>
      <c r="G30" s="605">
        <v>0</v>
      </c>
    </row>
    <row r="31" spans="2:8">
      <c r="D31" s="663"/>
      <c r="E31" s="664"/>
    </row>
    <row r="32" spans="2:8">
      <c r="D32" s="663"/>
      <c r="E32" s="665" t="s">
        <v>511</v>
      </c>
    </row>
    <row r="33" spans="3:7">
      <c r="D33" s="663"/>
      <c r="E33" s="665"/>
    </row>
    <row r="34" spans="3:7">
      <c r="C34" s="701" t="s">
        <v>623</v>
      </c>
      <c r="D34" s="701"/>
      <c r="E34" s="701"/>
      <c r="F34" s="701"/>
      <c r="G34" s="701"/>
    </row>
    <row r="35" spans="3:7">
      <c r="C35" s="685"/>
      <c r="D35" s="685"/>
      <c r="E35" s="685"/>
      <c r="F35" s="685"/>
      <c r="G35" s="685"/>
    </row>
    <row r="36" spans="3:7">
      <c r="C36" s="685"/>
      <c r="D36" s="685"/>
      <c r="E36" s="685" t="s">
        <v>624</v>
      </c>
      <c r="F36" s="685"/>
      <c r="G36" s="685"/>
    </row>
    <row r="37" spans="3:7">
      <c r="C37" s="658"/>
      <c r="D37" s="658"/>
      <c r="E37" s="685"/>
      <c r="F37" s="658"/>
      <c r="G37" s="658"/>
    </row>
    <row r="38" spans="3:7" ht="30.75" hidden="1" customHeight="1">
      <c r="D38" s="702" t="s">
        <v>625</v>
      </c>
      <c r="E38" s="703"/>
      <c r="F38" s="703"/>
      <c r="G38" s="703"/>
    </row>
    <row r="39" spans="3:7" ht="13.5" customHeight="1">
      <c r="D39" s="703"/>
      <c r="E39" s="703"/>
      <c r="F39" s="703"/>
      <c r="G39" s="703"/>
    </row>
    <row r="40" spans="3:7">
      <c r="D40" s="703"/>
      <c r="E40" s="703"/>
      <c r="F40" s="703"/>
      <c r="G40" s="703"/>
    </row>
  </sheetData>
  <mergeCells count="7">
    <mergeCell ref="C34:G34"/>
    <mergeCell ref="D38:G40"/>
    <mergeCell ref="B5:G5"/>
    <mergeCell ref="B7:G8"/>
    <mergeCell ref="B9:G9"/>
    <mergeCell ref="B11:G11"/>
    <mergeCell ref="B13:G13"/>
  </mergeCells>
  <pageMargins left="0.31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3"/>
  <sheetViews>
    <sheetView workbookViewId="0">
      <selection activeCell="F5" sqref="F5"/>
    </sheetView>
  </sheetViews>
  <sheetFormatPr defaultRowHeight="15"/>
  <cols>
    <col min="1" max="1" width="6.42578125" customWidth="1"/>
    <col min="2" max="2" width="27" customWidth="1"/>
    <col min="3" max="3" width="17.85546875" customWidth="1"/>
    <col min="4" max="4" width="18.140625" customWidth="1"/>
    <col min="5" max="5" width="17.85546875" customWidth="1"/>
    <col min="6" max="6" width="13.85546875" bestFit="1" customWidth="1"/>
  </cols>
  <sheetData>
    <row r="1" spans="1:6" ht="23.25">
      <c r="A1" s="710" t="s">
        <v>193</v>
      </c>
      <c r="B1" s="710"/>
    </row>
    <row r="2" spans="1:6" ht="15.75" thickBot="1"/>
    <row r="3" spans="1:6" ht="60.75" customHeight="1" thickBot="1">
      <c r="A3" s="497" t="s">
        <v>0</v>
      </c>
      <c r="B3" s="498" t="s">
        <v>1</v>
      </c>
      <c r="C3" s="499" t="s">
        <v>594</v>
      </c>
      <c r="D3" s="590" t="s">
        <v>591</v>
      </c>
      <c r="E3" s="499" t="s">
        <v>592</v>
      </c>
    </row>
    <row r="4" spans="1:6">
      <c r="A4" s="90"/>
      <c r="B4" s="91"/>
      <c r="C4" s="92"/>
      <c r="D4" s="90"/>
      <c r="E4" s="92"/>
    </row>
    <row r="5" spans="1:6" ht="36">
      <c r="A5" s="436"/>
      <c r="B5" s="437" t="s">
        <v>194</v>
      </c>
      <c r="C5" s="438">
        <f>C7+C37</f>
        <v>96050000</v>
      </c>
      <c r="D5" s="439">
        <f>D7+D37</f>
        <v>93550000</v>
      </c>
      <c r="E5" s="438">
        <f>E7+E37</f>
        <v>89990000</v>
      </c>
      <c r="F5" s="204"/>
    </row>
    <row r="6" spans="1:6" ht="16.5">
      <c r="A6" s="1"/>
      <c r="B6" s="93"/>
      <c r="C6" s="94"/>
      <c r="D6" s="95"/>
      <c r="E6" s="94"/>
      <c r="F6" s="204"/>
    </row>
    <row r="7" spans="1:6" ht="16.5">
      <c r="A7" s="432">
        <v>6</v>
      </c>
      <c r="B7" s="433" t="s">
        <v>195</v>
      </c>
      <c r="C7" s="434">
        <f>C9+C14+C21+C26+C31+C34</f>
        <v>95350000</v>
      </c>
      <c r="D7" s="435">
        <f>D9+D14+D21+D26+D31+D34</f>
        <v>92850000</v>
      </c>
      <c r="E7" s="434">
        <f>E9+E14+E21+E26+E31+E34</f>
        <v>89390000</v>
      </c>
      <c r="F7" s="204"/>
    </row>
    <row r="8" spans="1:6" ht="15.75">
      <c r="A8" s="2"/>
      <c r="B8" s="96"/>
      <c r="C8" s="97"/>
      <c r="D8" s="95"/>
      <c r="E8" s="97"/>
    </row>
    <row r="9" spans="1:6" ht="15.75">
      <c r="A9" s="430">
        <v>61</v>
      </c>
      <c r="B9" s="431" t="s">
        <v>2</v>
      </c>
      <c r="C9" s="425">
        <f>C10+C11+C12</f>
        <v>51600000</v>
      </c>
      <c r="D9" s="426">
        <v>54000000</v>
      </c>
      <c r="E9" s="425">
        <v>54000000</v>
      </c>
      <c r="F9" s="204"/>
    </row>
    <row r="10" spans="1:6">
      <c r="A10" s="184">
        <v>611</v>
      </c>
      <c r="B10" s="189" t="s">
        <v>3</v>
      </c>
      <c r="C10" s="190">
        <v>49000000</v>
      </c>
      <c r="D10" s="191"/>
      <c r="E10" s="190"/>
      <c r="F10" s="204"/>
    </row>
    <row r="11" spans="1:6">
      <c r="A11" s="184">
        <v>613</v>
      </c>
      <c r="B11" s="185" t="s">
        <v>4</v>
      </c>
      <c r="C11" s="190">
        <v>2500000</v>
      </c>
      <c r="D11" s="191"/>
      <c r="E11" s="190"/>
    </row>
    <row r="12" spans="1:6">
      <c r="A12" s="184">
        <v>614</v>
      </c>
      <c r="B12" s="185" t="s">
        <v>5</v>
      </c>
      <c r="C12" s="190">
        <v>100000</v>
      </c>
      <c r="D12" s="191"/>
      <c r="E12" s="190"/>
    </row>
    <row r="13" spans="1:6" ht="15.75">
      <c r="A13" s="2"/>
      <c r="B13" s="96"/>
      <c r="C13" s="97"/>
      <c r="D13" s="95"/>
      <c r="E13" s="97"/>
    </row>
    <row r="14" spans="1:6" ht="15.75">
      <c r="A14" s="427">
        <v>63</v>
      </c>
      <c r="B14" s="428" t="s">
        <v>6</v>
      </c>
      <c r="C14" s="429">
        <f>C15+C16+C17+C18+C19</f>
        <v>29700000</v>
      </c>
      <c r="D14" s="426">
        <v>24650000</v>
      </c>
      <c r="E14" s="429">
        <v>21000000</v>
      </c>
      <c r="F14" s="204"/>
    </row>
    <row r="15" spans="1:6" ht="26.25">
      <c r="A15" s="184">
        <v>633</v>
      </c>
      <c r="B15" s="185" t="s">
        <v>311</v>
      </c>
      <c r="C15" s="190">
        <v>7000000</v>
      </c>
      <c r="D15" s="191"/>
      <c r="E15" s="190"/>
      <c r="F15" s="204"/>
    </row>
    <row r="16" spans="1:6" ht="27" customHeight="1">
      <c r="A16" s="192">
        <v>634</v>
      </c>
      <c r="B16" s="193" t="s">
        <v>382</v>
      </c>
      <c r="C16" s="194">
        <v>5000000</v>
      </c>
      <c r="D16" s="195"/>
      <c r="E16" s="194"/>
      <c r="F16" s="204"/>
    </row>
    <row r="17" spans="1:6" ht="27" customHeight="1">
      <c r="A17" s="192">
        <v>635</v>
      </c>
      <c r="B17" s="193" t="s">
        <v>378</v>
      </c>
      <c r="C17" s="194">
        <v>2400000</v>
      </c>
      <c r="D17" s="195"/>
      <c r="E17" s="194"/>
      <c r="F17" s="204"/>
    </row>
    <row r="18" spans="1:6" ht="42.75" customHeight="1">
      <c r="A18" s="192">
        <v>636</v>
      </c>
      <c r="B18" s="193" t="s">
        <v>354</v>
      </c>
      <c r="C18" s="194">
        <v>300000</v>
      </c>
      <c r="D18" s="195"/>
      <c r="E18" s="194"/>
    </row>
    <row r="19" spans="1:6" ht="26.25">
      <c r="A19" s="192">
        <v>638</v>
      </c>
      <c r="B19" s="193" t="s">
        <v>355</v>
      </c>
      <c r="C19" s="194">
        <v>15000000</v>
      </c>
      <c r="D19" s="195"/>
      <c r="E19" s="194"/>
      <c r="F19" s="204"/>
    </row>
    <row r="20" spans="1:6" ht="15.75">
      <c r="A20" s="2"/>
      <c r="B20" s="96"/>
      <c r="C20" s="97"/>
      <c r="D20" s="95"/>
      <c r="E20" s="97"/>
    </row>
    <row r="21" spans="1:6" ht="15.75">
      <c r="A21" s="423">
        <v>64</v>
      </c>
      <c r="B21" s="424" t="s">
        <v>7</v>
      </c>
      <c r="C21" s="425">
        <f>C22+C23+C24</f>
        <v>1150000</v>
      </c>
      <c r="D21" s="426">
        <v>1500000</v>
      </c>
      <c r="E21" s="425">
        <v>1500000</v>
      </c>
    </row>
    <row r="22" spans="1:6" ht="29.25" customHeight="1">
      <c r="A22" s="196">
        <v>641</v>
      </c>
      <c r="B22" s="193" t="s">
        <v>8</v>
      </c>
      <c r="C22" s="197">
        <v>10000</v>
      </c>
      <c r="D22" s="191"/>
      <c r="E22" s="197"/>
    </row>
    <row r="23" spans="1:6" ht="29.25" customHeight="1">
      <c r="A23" s="184">
        <v>642</v>
      </c>
      <c r="B23" s="185" t="s">
        <v>9</v>
      </c>
      <c r="C23" s="190">
        <v>1135000</v>
      </c>
      <c r="D23" s="191"/>
      <c r="E23" s="190"/>
    </row>
    <row r="24" spans="1:6" ht="26.25">
      <c r="A24" s="184">
        <v>643</v>
      </c>
      <c r="B24" s="185" t="s">
        <v>10</v>
      </c>
      <c r="C24" s="190">
        <v>5000</v>
      </c>
      <c r="D24" s="191"/>
      <c r="E24" s="190"/>
    </row>
    <row r="25" spans="1:6" ht="15.75">
      <c r="A25" s="2"/>
      <c r="B25" s="96"/>
      <c r="C25" s="97"/>
      <c r="D25" s="95"/>
      <c r="E25" s="97"/>
    </row>
    <row r="26" spans="1:6" ht="93.75" customHeight="1">
      <c r="A26" s="418">
        <v>65</v>
      </c>
      <c r="B26" s="419" t="s">
        <v>312</v>
      </c>
      <c r="C26" s="420">
        <f>C27+C28+C29</f>
        <v>9600000</v>
      </c>
      <c r="D26" s="421">
        <v>9900000</v>
      </c>
      <c r="E26" s="420">
        <v>10000000</v>
      </c>
      <c r="F26" s="204"/>
    </row>
    <row r="27" spans="1:6" ht="26.25">
      <c r="A27" s="184">
        <v>651</v>
      </c>
      <c r="B27" s="185" t="s">
        <v>11</v>
      </c>
      <c r="C27" s="190">
        <v>200000</v>
      </c>
      <c r="D27" s="191"/>
      <c r="E27" s="190"/>
      <c r="F27" s="204"/>
    </row>
    <row r="28" spans="1:6" ht="28.5" customHeight="1">
      <c r="A28" s="184">
        <v>652</v>
      </c>
      <c r="B28" s="185" t="s">
        <v>12</v>
      </c>
      <c r="C28" s="190">
        <v>2400000</v>
      </c>
      <c r="D28" s="191"/>
      <c r="E28" s="190"/>
    </row>
    <row r="29" spans="1:6" ht="28.5" customHeight="1">
      <c r="A29" s="184">
        <v>653</v>
      </c>
      <c r="B29" s="185" t="s">
        <v>196</v>
      </c>
      <c r="C29" s="186">
        <v>7000000</v>
      </c>
      <c r="D29" s="187"/>
      <c r="E29" s="186"/>
      <c r="F29" s="204"/>
    </row>
    <row r="30" spans="1:6" s="188" customFormat="1" ht="16.5" customHeight="1">
      <c r="A30" s="184"/>
      <c r="B30" s="185"/>
      <c r="C30" s="186"/>
      <c r="D30" s="187"/>
      <c r="E30" s="186"/>
    </row>
    <row r="31" spans="1:6" ht="30.75" customHeight="1">
      <c r="A31" s="418">
        <v>66</v>
      </c>
      <c r="B31" s="419" t="s">
        <v>482</v>
      </c>
      <c r="C31" s="420">
        <v>300000</v>
      </c>
      <c r="D31" s="422">
        <v>300000</v>
      </c>
      <c r="E31" s="420">
        <v>390000</v>
      </c>
      <c r="F31" s="204"/>
    </row>
    <row r="32" spans="1:6" ht="28.5" customHeight="1">
      <c r="A32" s="184">
        <v>661</v>
      </c>
      <c r="B32" s="185" t="s">
        <v>313</v>
      </c>
      <c r="C32" s="186">
        <v>300000</v>
      </c>
      <c r="D32" s="187"/>
      <c r="E32" s="186"/>
    </row>
    <row r="33" spans="1:6">
      <c r="A33" s="99"/>
      <c r="B33" s="100"/>
      <c r="C33" s="101"/>
      <c r="D33" s="102"/>
      <c r="E33" s="101"/>
    </row>
    <row r="34" spans="1:6" ht="47.25">
      <c r="A34" s="418">
        <v>68</v>
      </c>
      <c r="B34" s="419" t="s">
        <v>14</v>
      </c>
      <c r="C34" s="420">
        <v>3000000</v>
      </c>
      <c r="D34" s="421">
        <v>2500000</v>
      </c>
      <c r="E34" s="420">
        <v>2500000</v>
      </c>
      <c r="F34" s="204"/>
    </row>
    <row r="35" spans="1:6">
      <c r="A35" s="184">
        <v>683</v>
      </c>
      <c r="B35" s="185" t="s">
        <v>13</v>
      </c>
      <c r="C35" s="190">
        <v>3000000</v>
      </c>
      <c r="D35" s="191"/>
      <c r="E35" s="190"/>
    </row>
    <row r="36" spans="1:6">
      <c r="A36" s="2"/>
      <c r="B36" s="96"/>
      <c r="C36" s="97"/>
      <c r="D36" s="98"/>
      <c r="E36" s="97"/>
    </row>
    <row r="37" spans="1:6" ht="58.5" customHeight="1">
      <c r="A37" s="443">
        <v>7</v>
      </c>
      <c r="B37" s="444" t="s">
        <v>197</v>
      </c>
      <c r="C37" s="377">
        <f>C39+C42</f>
        <v>700000</v>
      </c>
      <c r="D37" s="378">
        <f>D39+D42</f>
        <v>700000</v>
      </c>
      <c r="E37" s="377">
        <f>E39+E42</f>
        <v>600000</v>
      </c>
      <c r="F37" s="204"/>
    </row>
    <row r="38" spans="1:6" ht="16.5">
      <c r="A38" s="4"/>
      <c r="B38" s="5"/>
      <c r="C38" s="103"/>
      <c r="D38" s="95"/>
      <c r="E38" s="103"/>
    </row>
    <row r="39" spans="1:6" ht="47.25">
      <c r="A39" s="440">
        <v>71</v>
      </c>
      <c r="B39" s="441" t="s">
        <v>15</v>
      </c>
      <c r="C39" s="442">
        <v>400000</v>
      </c>
      <c r="D39" s="421">
        <v>400000</v>
      </c>
      <c r="E39" s="442">
        <v>400000</v>
      </c>
    </row>
    <row r="40" spans="1:6" ht="44.25" customHeight="1">
      <c r="A40" s="184">
        <v>711</v>
      </c>
      <c r="B40" s="185" t="s">
        <v>16</v>
      </c>
      <c r="C40" s="186">
        <v>400000</v>
      </c>
      <c r="D40" s="187"/>
      <c r="E40" s="186"/>
    </row>
    <row r="41" spans="1:6" ht="15.75">
      <c r="A41" s="2"/>
      <c r="B41" s="96"/>
      <c r="C41" s="97"/>
      <c r="D41" s="95"/>
      <c r="E41" s="97"/>
    </row>
    <row r="42" spans="1:6" ht="31.5">
      <c r="A42" s="440">
        <v>72</v>
      </c>
      <c r="B42" s="441" t="s">
        <v>314</v>
      </c>
      <c r="C42" s="442">
        <v>300000</v>
      </c>
      <c r="D42" s="421">
        <v>300000</v>
      </c>
      <c r="E42" s="442">
        <v>200000</v>
      </c>
    </row>
    <row r="43" spans="1:6" ht="26.25">
      <c r="A43" s="198">
        <v>721</v>
      </c>
      <c r="B43" s="185" t="s">
        <v>17</v>
      </c>
      <c r="C43" s="186">
        <v>300000</v>
      </c>
      <c r="D43" s="187"/>
      <c r="E43" s="18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"/>
  <sheetViews>
    <sheetView workbookViewId="0">
      <selection activeCell="C49" sqref="C49"/>
    </sheetView>
  </sheetViews>
  <sheetFormatPr defaultRowHeight="15"/>
  <cols>
    <col min="1" max="1" width="7" customWidth="1"/>
    <col min="2" max="2" width="29.140625" customWidth="1"/>
    <col min="3" max="5" width="17.42578125" customWidth="1"/>
    <col min="6" max="6" width="13.85546875" bestFit="1" customWidth="1"/>
  </cols>
  <sheetData>
    <row r="1" spans="1:6" ht="23.25">
      <c r="A1" s="711" t="s">
        <v>198</v>
      </c>
      <c r="B1" s="711"/>
      <c r="C1" s="712"/>
      <c r="D1" s="712"/>
      <c r="E1" s="712"/>
    </row>
    <row r="2" spans="1:6" ht="7.5" customHeight="1" thickBot="1"/>
    <row r="3" spans="1:6" ht="72.75" customHeight="1" thickBot="1">
      <c r="A3" s="491" t="s">
        <v>0</v>
      </c>
      <c r="B3" s="492" t="s">
        <v>199</v>
      </c>
      <c r="C3" s="493" t="s">
        <v>593</v>
      </c>
      <c r="D3" s="589" t="s">
        <v>595</v>
      </c>
      <c r="E3" s="493" t="s">
        <v>596</v>
      </c>
    </row>
    <row r="4" spans="1:6">
      <c r="A4" s="104"/>
      <c r="B4" s="105"/>
      <c r="C4" s="104"/>
      <c r="D4" s="24"/>
      <c r="E4" s="104"/>
    </row>
    <row r="5" spans="1:6" ht="36">
      <c r="A5" s="494"/>
      <c r="B5" s="495" t="s">
        <v>200</v>
      </c>
      <c r="C5" s="496">
        <f>C7+C42</f>
        <v>109240000</v>
      </c>
      <c r="D5" s="496">
        <f>D7+D42</f>
        <v>93750000</v>
      </c>
      <c r="E5" s="496">
        <f>E7+E42</f>
        <v>90190000</v>
      </c>
      <c r="F5" s="204"/>
    </row>
    <row r="6" spans="1:6" ht="18">
      <c r="A6" s="107"/>
      <c r="B6" s="108"/>
      <c r="C6" s="109"/>
      <c r="D6" s="37"/>
      <c r="E6" s="109"/>
      <c r="F6" s="204"/>
    </row>
    <row r="7" spans="1:6" ht="16.5">
      <c r="A7" s="463">
        <v>3</v>
      </c>
      <c r="B7" s="464" t="s">
        <v>201</v>
      </c>
      <c r="C7" s="465">
        <f>C9+C14+C21+C24+C28+C33+C36</f>
        <v>79525000</v>
      </c>
      <c r="D7" s="466">
        <f>D9+D14+D21+D24+D28+D33+D36</f>
        <v>73660000</v>
      </c>
      <c r="E7" s="465">
        <f>E9+E14+E21+E24+E28+E33+E36</f>
        <v>74800000</v>
      </c>
      <c r="F7" s="204"/>
    </row>
    <row r="8" spans="1:6" ht="16.5">
      <c r="A8" s="110"/>
      <c r="B8" s="111"/>
      <c r="C8" s="112"/>
      <c r="D8" s="113"/>
      <c r="E8" s="112"/>
    </row>
    <row r="9" spans="1:6" ht="15.75">
      <c r="A9" s="467">
        <v>31</v>
      </c>
      <c r="B9" s="468" t="s">
        <v>28</v>
      </c>
      <c r="C9" s="469">
        <f>C10+C11+C12</f>
        <v>19856000</v>
      </c>
      <c r="D9" s="470">
        <v>19815000</v>
      </c>
      <c r="E9" s="469">
        <v>19629000</v>
      </c>
    </row>
    <row r="10" spans="1:6">
      <c r="A10" s="216">
        <v>311</v>
      </c>
      <c r="B10" s="261" t="s">
        <v>30</v>
      </c>
      <c r="C10" s="80">
        <v>16205000</v>
      </c>
      <c r="D10" s="65"/>
      <c r="E10" s="80"/>
    </row>
    <row r="11" spans="1:6">
      <c r="A11" s="216">
        <v>312</v>
      </c>
      <c r="B11" s="261" t="s">
        <v>32</v>
      </c>
      <c r="C11" s="80">
        <v>909000</v>
      </c>
      <c r="D11" s="65"/>
      <c r="E11" s="80"/>
    </row>
    <row r="12" spans="1:6">
      <c r="A12" s="216">
        <v>313</v>
      </c>
      <c r="B12" s="261" t="s">
        <v>70</v>
      </c>
      <c r="C12" s="80">
        <v>2742000</v>
      </c>
      <c r="D12" s="65"/>
      <c r="E12" s="80"/>
    </row>
    <row r="13" spans="1:6">
      <c r="A13" s="29"/>
      <c r="B13" s="114"/>
      <c r="C13" s="26"/>
      <c r="D13" s="37"/>
      <c r="E13" s="26"/>
    </row>
    <row r="14" spans="1:6" ht="15.75">
      <c r="A14" s="467">
        <v>32</v>
      </c>
      <c r="B14" s="471" t="s">
        <v>35</v>
      </c>
      <c r="C14" s="469">
        <f>C15+C16+C17+C18+C19</f>
        <v>23997000</v>
      </c>
      <c r="D14" s="470">
        <v>19178000</v>
      </c>
      <c r="E14" s="469">
        <v>19501000</v>
      </c>
    </row>
    <row r="15" spans="1:6">
      <c r="A15" s="216">
        <v>321</v>
      </c>
      <c r="B15" s="261" t="s">
        <v>37</v>
      </c>
      <c r="C15" s="80">
        <v>1237000</v>
      </c>
      <c r="D15" s="65"/>
      <c r="E15" s="80"/>
    </row>
    <row r="16" spans="1:6">
      <c r="A16" s="216">
        <v>322</v>
      </c>
      <c r="B16" s="261" t="s">
        <v>39</v>
      </c>
      <c r="C16" s="80">
        <v>5085000</v>
      </c>
      <c r="D16" s="65"/>
      <c r="E16" s="80"/>
    </row>
    <row r="17" spans="1:5">
      <c r="A17" s="216">
        <v>323</v>
      </c>
      <c r="B17" s="261" t="s">
        <v>41</v>
      </c>
      <c r="C17" s="80">
        <v>14825000</v>
      </c>
      <c r="D17" s="65"/>
      <c r="E17" s="80"/>
    </row>
    <row r="18" spans="1:5" ht="26.25">
      <c r="A18" s="216">
        <v>324</v>
      </c>
      <c r="B18" s="262" t="s">
        <v>62</v>
      </c>
      <c r="C18" s="80">
        <v>10000</v>
      </c>
      <c r="D18" s="65"/>
      <c r="E18" s="80"/>
    </row>
    <row r="19" spans="1:5">
      <c r="A19" s="216">
        <v>329</v>
      </c>
      <c r="B19" s="262" t="s">
        <v>202</v>
      </c>
      <c r="C19" s="80">
        <v>2840000</v>
      </c>
      <c r="D19" s="65"/>
      <c r="E19" s="80"/>
    </row>
    <row r="20" spans="1:5">
      <c r="A20" s="29"/>
      <c r="B20" s="115"/>
      <c r="C20" s="26"/>
      <c r="D20" s="37"/>
      <c r="E20" s="26"/>
    </row>
    <row r="21" spans="1:5" ht="15.75">
      <c r="A21" s="467">
        <v>34</v>
      </c>
      <c r="B21" s="471" t="s">
        <v>45</v>
      </c>
      <c r="C21" s="469">
        <v>203000</v>
      </c>
      <c r="D21" s="470">
        <v>205000</v>
      </c>
      <c r="E21" s="469">
        <v>208000</v>
      </c>
    </row>
    <row r="22" spans="1:5">
      <c r="A22" s="216">
        <v>343</v>
      </c>
      <c r="B22" s="262" t="s">
        <v>47</v>
      </c>
      <c r="C22" s="80">
        <v>203000</v>
      </c>
      <c r="D22" s="65"/>
      <c r="E22" s="80"/>
    </row>
    <row r="23" spans="1:5">
      <c r="A23" s="116"/>
      <c r="B23" s="117"/>
      <c r="C23" s="33"/>
      <c r="D23" s="37"/>
      <c r="E23" s="33"/>
    </row>
    <row r="24" spans="1:5" ht="15.75">
      <c r="A24" s="467">
        <v>35</v>
      </c>
      <c r="B24" s="472" t="s">
        <v>49</v>
      </c>
      <c r="C24" s="469">
        <f>C25+C26</f>
        <v>1140000</v>
      </c>
      <c r="D24" s="470">
        <v>980000</v>
      </c>
      <c r="E24" s="469">
        <v>980000</v>
      </c>
    </row>
    <row r="25" spans="1:5" ht="30.75" customHeight="1">
      <c r="A25" s="63">
        <v>351</v>
      </c>
      <c r="B25" s="263" t="s">
        <v>203</v>
      </c>
      <c r="C25" s="80">
        <v>120000</v>
      </c>
      <c r="D25" s="65"/>
      <c r="E25" s="80"/>
    </row>
    <row r="26" spans="1:5" ht="51.75">
      <c r="A26" s="63">
        <v>352</v>
      </c>
      <c r="B26" s="263" t="s">
        <v>204</v>
      </c>
      <c r="C26" s="80">
        <v>1020000</v>
      </c>
      <c r="D26" s="65"/>
      <c r="E26" s="80"/>
    </row>
    <row r="27" spans="1:5">
      <c r="A27" s="39"/>
      <c r="B27" s="118"/>
      <c r="C27" s="33"/>
      <c r="D27" s="37"/>
      <c r="E27" s="33"/>
    </row>
    <row r="28" spans="1:5" ht="47.25">
      <c r="A28" s="473">
        <v>36</v>
      </c>
      <c r="B28" s="474" t="s">
        <v>205</v>
      </c>
      <c r="C28" s="469">
        <f>C29+C30+C31</f>
        <v>2679000</v>
      </c>
      <c r="D28" s="475">
        <v>150000</v>
      </c>
      <c r="E28" s="469">
        <v>150000</v>
      </c>
    </row>
    <row r="29" spans="1:5" ht="26.25">
      <c r="A29" s="580">
        <v>363</v>
      </c>
      <c r="B29" s="581" t="s">
        <v>458</v>
      </c>
      <c r="C29" s="486">
        <v>2370000</v>
      </c>
      <c r="D29" s="588"/>
      <c r="E29" s="486"/>
    </row>
    <row r="30" spans="1:5" ht="30" customHeight="1">
      <c r="A30" s="63">
        <v>366</v>
      </c>
      <c r="B30" s="263" t="s">
        <v>206</v>
      </c>
      <c r="C30" s="80">
        <v>199000</v>
      </c>
      <c r="D30" s="588"/>
      <c r="E30" s="80"/>
    </row>
    <row r="31" spans="1:5" ht="30" customHeight="1">
      <c r="A31" s="63">
        <v>368</v>
      </c>
      <c r="B31" s="263" t="s">
        <v>355</v>
      </c>
      <c r="C31" s="80">
        <v>110000</v>
      </c>
      <c r="D31" s="588"/>
      <c r="E31" s="80"/>
    </row>
    <row r="32" spans="1:5" ht="17.25" customHeight="1">
      <c r="A32" s="30"/>
      <c r="B32" s="119"/>
      <c r="C32" s="32"/>
      <c r="D32" s="84"/>
      <c r="E32" s="32"/>
    </row>
    <row r="33" spans="1:5" ht="28.5" customHeight="1">
      <c r="A33" s="467">
        <v>37</v>
      </c>
      <c r="B33" s="472" t="s">
        <v>207</v>
      </c>
      <c r="C33" s="469">
        <v>9850000</v>
      </c>
      <c r="D33" s="470">
        <v>9850000</v>
      </c>
      <c r="E33" s="469">
        <v>9850000</v>
      </c>
    </row>
    <row r="34" spans="1:5" ht="26.25">
      <c r="A34" s="63">
        <v>372</v>
      </c>
      <c r="B34" s="263" t="s">
        <v>207</v>
      </c>
      <c r="C34" s="80">
        <v>9850000</v>
      </c>
      <c r="D34" s="65"/>
      <c r="E34" s="80"/>
    </row>
    <row r="35" spans="1:5">
      <c r="A35" s="39"/>
      <c r="B35" s="118"/>
      <c r="C35" s="33"/>
      <c r="D35" s="37"/>
      <c r="E35" s="33"/>
    </row>
    <row r="36" spans="1:5" ht="15.75">
      <c r="A36" s="467">
        <v>38</v>
      </c>
      <c r="B36" s="472" t="s">
        <v>50</v>
      </c>
      <c r="C36" s="469">
        <f>C37+C38+C39+C40</f>
        <v>21800000</v>
      </c>
      <c r="D36" s="470">
        <v>23482000</v>
      </c>
      <c r="E36" s="469">
        <v>24482000</v>
      </c>
    </row>
    <row r="37" spans="1:5">
      <c r="A37" s="63">
        <v>381</v>
      </c>
      <c r="B37" s="263" t="s">
        <v>51</v>
      </c>
      <c r="C37" s="80">
        <v>13410000</v>
      </c>
      <c r="D37" s="65"/>
      <c r="E37" s="80"/>
    </row>
    <row r="38" spans="1:5">
      <c r="A38" s="63">
        <v>382</v>
      </c>
      <c r="B38" s="263" t="s">
        <v>52</v>
      </c>
      <c r="C38" s="80">
        <v>3350000</v>
      </c>
      <c r="D38" s="65"/>
      <c r="E38" s="80"/>
    </row>
    <row r="39" spans="1:5">
      <c r="A39" s="63">
        <v>385</v>
      </c>
      <c r="B39" s="263" t="s">
        <v>208</v>
      </c>
      <c r="C39" s="80">
        <v>300000</v>
      </c>
      <c r="D39" s="65"/>
      <c r="E39" s="80"/>
    </row>
    <row r="40" spans="1:5">
      <c r="A40" s="63">
        <v>386</v>
      </c>
      <c r="B40" s="263" t="s">
        <v>209</v>
      </c>
      <c r="C40" s="80">
        <v>4740000</v>
      </c>
      <c r="D40" s="65"/>
      <c r="E40" s="80"/>
    </row>
    <row r="41" spans="1:5">
      <c r="A41" s="29"/>
      <c r="B41" s="115"/>
      <c r="C41" s="9"/>
      <c r="D41" s="37"/>
      <c r="E41" s="9"/>
    </row>
    <row r="42" spans="1:5" ht="49.5">
      <c r="A42" s="463">
        <v>4</v>
      </c>
      <c r="B42" s="476" t="s">
        <v>210</v>
      </c>
      <c r="C42" s="465">
        <f>C43+C46</f>
        <v>29715000</v>
      </c>
      <c r="D42" s="466">
        <f>D43+D46</f>
        <v>20090000</v>
      </c>
      <c r="E42" s="465">
        <f>E43+E46</f>
        <v>15390000</v>
      </c>
    </row>
    <row r="43" spans="1:5" ht="30">
      <c r="A43" s="477">
        <v>41</v>
      </c>
      <c r="B43" s="478" t="s">
        <v>211</v>
      </c>
      <c r="C43" s="479">
        <v>700000</v>
      </c>
      <c r="D43" s="480">
        <v>1300000</v>
      </c>
      <c r="E43" s="479">
        <v>300000</v>
      </c>
    </row>
    <row r="44" spans="1:5">
      <c r="A44" s="63">
        <v>411</v>
      </c>
      <c r="B44" s="263" t="s">
        <v>212</v>
      </c>
      <c r="C44" s="80">
        <v>700000</v>
      </c>
      <c r="D44" s="65"/>
      <c r="E44" s="80"/>
    </row>
    <row r="45" spans="1:5">
      <c r="A45" s="39"/>
      <c r="B45" s="118"/>
      <c r="C45" s="33"/>
      <c r="D45" s="37"/>
      <c r="E45" s="33"/>
    </row>
    <row r="46" spans="1:5" ht="45">
      <c r="A46" s="477">
        <v>42</v>
      </c>
      <c r="B46" s="478" t="s">
        <v>89</v>
      </c>
      <c r="C46" s="479">
        <f>C47+C48+C49+C50</f>
        <v>29015000</v>
      </c>
      <c r="D46" s="480">
        <v>18790000</v>
      </c>
      <c r="E46" s="479">
        <v>15090000</v>
      </c>
    </row>
    <row r="47" spans="1:5">
      <c r="A47" s="63">
        <v>421</v>
      </c>
      <c r="B47" s="263" t="s">
        <v>81</v>
      </c>
      <c r="C47" s="80">
        <v>25450000</v>
      </c>
      <c r="D47" s="65"/>
      <c r="E47" s="80"/>
    </row>
    <row r="48" spans="1:5">
      <c r="A48" s="63">
        <v>422</v>
      </c>
      <c r="B48" s="264" t="s">
        <v>56</v>
      </c>
      <c r="C48" s="80">
        <v>2835000</v>
      </c>
      <c r="D48" s="65"/>
      <c r="E48" s="80"/>
    </row>
    <row r="49" spans="1:5">
      <c r="A49" s="63">
        <v>424</v>
      </c>
      <c r="B49" s="263" t="s">
        <v>213</v>
      </c>
      <c r="C49" s="65">
        <v>80000</v>
      </c>
      <c r="D49" s="65"/>
      <c r="E49" s="65"/>
    </row>
    <row r="50" spans="1:5" ht="26.25">
      <c r="A50" s="63">
        <v>426</v>
      </c>
      <c r="B50" s="263" t="s">
        <v>178</v>
      </c>
      <c r="C50" s="80">
        <v>650000</v>
      </c>
      <c r="D50" s="65"/>
      <c r="E50" s="80"/>
    </row>
  </sheetData>
  <mergeCells count="1">
    <mergeCell ref="A1:E1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C3" sqref="C3"/>
    </sheetView>
  </sheetViews>
  <sheetFormatPr defaultRowHeight="15"/>
  <cols>
    <col min="2" max="2" width="31.7109375" customWidth="1"/>
    <col min="3" max="3" width="15.140625" customWidth="1"/>
    <col min="4" max="4" width="15" customWidth="1"/>
    <col min="5" max="5" width="15.140625" customWidth="1"/>
  </cols>
  <sheetData>
    <row r="1" spans="1:5" ht="23.25">
      <c r="A1" s="713" t="s">
        <v>214</v>
      </c>
      <c r="B1" s="713"/>
    </row>
    <row r="2" spans="1:5" ht="15.75" thickBot="1"/>
    <row r="3" spans="1:5" ht="67.5" customHeight="1" thickBot="1">
      <c r="A3" s="500" t="s">
        <v>0</v>
      </c>
      <c r="B3" s="501" t="s">
        <v>215</v>
      </c>
      <c r="C3" s="502" t="s">
        <v>628</v>
      </c>
      <c r="D3" s="502" t="s">
        <v>597</v>
      </c>
      <c r="E3" s="502" t="s">
        <v>596</v>
      </c>
    </row>
    <row r="4" spans="1:5">
      <c r="A4" s="120"/>
      <c r="B4" s="121"/>
      <c r="C4" s="121"/>
      <c r="D4" s="23"/>
      <c r="E4" s="121"/>
    </row>
    <row r="5" spans="1:5" ht="45.75" customHeight="1">
      <c r="A5" s="451">
        <v>8</v>
      </c>
      <c r="B5" s="452" t="s">
        <v>216</v>
      </c>
      <c r="C5" s="453">
        <f>C7</f>
        <v>300000</v>
      </c>
      <c r="D5" s="454">
        <f>D7</f>
        <v>200000</v>
      </c>
      <c r="E5" s="453">
        <f>E7</f>
        <v>200000</v>
      </c>
    </row>
    <row r="6" spans="1:5" ht="16.5">
      <c r="A6" s="122"/>
      <c r="B6" s="123"/>
      <c r="C6" s="124"/>
      <c r="D6" s="26"/>
      <c r="E6" s="124"/>
    </row>
    <row r="7" spans="1:5" ht="31.5">
      <c r="A7" s="361">
        <v>81</v>
      </c>
      <c r="B7" s="362" t="s">
        <v>18</v>
      </c>
      <c r="C7" s="363">
        <f>C8+C9</f>
        <v>300000</v>
      </c>
      <c r="D7" s="364">
        <v>200000</v>
      </c>
      <c r="E7" s="363">
        <v>200000</v>
      </c>
    </row>
    <row r="8" spans="1:5" s="188" customFormat="1" ht="39">
      <c r="A8" s="343">
        <v>812</v>
      </c>
      <c r="B8" s="18" t="s">
        <v>340</v>
      </c>
      <c r="C8" s="339">
        <v>150000</v>
      </c>
      <c r="D8" s="236"/>
      <c r="E8" s="339"/>
    </row>
    <row r="9" spans="1:5" ht="26.25">
      <c r="A9" s="343">
        <v>816</v>
      </c>
      <c r="B9" s="18" t="s">
        <v>217</v>
      </c>
      <c r="C9" s="339">
        <v>150000</v>
      </c>
      <c r="D9" s="236"/>
      <c r="E9" s="339"/>
    </row>
    <row r="10" spans="1:5">
      <c r="A10" s="481"/>
      <c r="B10" s="481"/>
      <c r="C10" s="481"/>
      <c r="D10" s="481"/>
      <c r="E10" s="481"/>
    </row>
    <row r="11" spans="1:5">
      <c r="A11" s="385"/>
      <c r="B11" s="385"/>
      <c r="C11" s="385"/>
      <c r="D11" s="385"/>
      <c r="E11" s="38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I371"/>
  <sheetViews>
    <sheetView topLeftCell="A337" workbookViewId="0">
      <selection activeCell="C316" sqref="C316"/>
    </sheetView>
  </sheetViews>
  <sheetFormatPr defaultRowHeight="15"/>
  <cols>
    <col min="1" max="1" width="13.28515625" customWidth="1"/>
    <col min="2" max="2" width="9.42578125" customWidth="1"/>
    <col min="3" max="3" width="20.7109375" customWidth="1"/>
    <col min="4" max="4" width="16.85546875" customWidth="1"/>
    <col min="5" max="5" width="18.28515625" customWidth="1"/>
    <col min="6" max="6" width="17.85546875" customWidth="1"/>
    <col min="7" max="8" width="13.85546875" bestFit="1" customWidth="1"/>
    <col min="9" max="9" width="12.7109375" bestFit="1" customWidth="1"/>
    <col min="12" max="12" width="10" customWidth="1"/>
  </cols>
  <sheetData>
    <row r="2" spans="1:9">
      <c r="A2" s="714" t="s">
        <v>484</v>
      </c>
      <c r="B2" s="714"/>
      <c r="C2" s="714"/>
      <c r="D2" s="714"/>
      <c r="E2" s="714"/>
      <c r="F2" s="714"/>
    </row>
    <row r="3" spans="1:9">
      <c r="A3" s="125"/>
      <c r="B3" s="125"/>
      <c r="C3" s="125"/>
      <c r="D3" s="125"/>
      <c r="E3" s="125"/>
      <c r="F3" s="125"/>
    </row>
    <row r="4" spans="1:9">
      <c r="A4" s="714" t="s">
        <v>218</v>
      </c>
      <c r="B4" s="714"/>
      <c r="C4" s="714"/>
      <c r="D4" s="714"/>
      <c r="E4" s="714"/>
      <c r="F4" s="714"/>
    </row>
    <row r="5" spans="1:9">
      <c r="A5" s="716"/>
      <c r="B5" s="717"/>
      <c r="C5" s="717"/>
      <c r="D5" s="717"/>
      <c r="E5" s="717"/>
      <c r="F5" s="717"/>
    </row>
    <row r="6" spans="1:9" ht="18" customHeight="1">
      <c r="A6" s="715" t="s">
        <v>622</v>
      </c>
      <c r="B6" s="715"/>
      <c r="C6" s="715"/>
      <c r="D6" s="715"/>
      <c r="E6" s="715"/>
      <c r="F6" s="715"/>
    </row>
    <row r="7" spans="1:9" ht="22.5" customHeight="1">
      <c r="A7" s="715"/>
      <c r="B7" s="715"/>
      <c r="C7" s="715"/>
      <c r="D7" s="715"/>
      <c r="E7" s="715"/>
      <c r="F7" s="715"/>
    </row>
    <row r="8" spans="1:9" ht="15.75" thickBot="1"/>
    <row r="9" spans="1:9" ht="61.5" customHeight="1" thickBot="1">
      <c r="A9" s="491" t="s">
        <v>19</v>
      </c>
      <c r="B9" s="491" t="s">
        <v>0</v>
      </c>
      <c r="C9" s="502" t="s">
        <v>20</v>
      </c>
      <c r="D9" s="503" t="s">
        <v>593</v>
      </c>
      <c r="E9" s="503" t="s">
        <v>591</v>
      </c>
      <c r="F9" s="503" t="s">
        <v>592</v>
      </c>
      <c r="G9" s="204"/>
      <c r="H9" s="204"/>
    </row>
    <row r="10" spans="1:9">
      <c r="A10" s="23"/>
      <c r="B10" s="6"/>
      <c r="C10" s="126"/>
      <c r="D10" s="127"/>
      <c r="E10" s="128"/>
      <c r="F10" s="127"/>
    </row>
    <row r="11" spans="1:9" ht="39" customHeight="1">
      <c r="A11" s="218"/>
      <c r="B11" s="219"/>
      <c r="C11" s="220" t="s">
        <v>21</v>
      </c>
      <c r="D11" s="217">
        <f>D12+D55</f>
        <v>59558000</v>
      </c>
      <c r="E11" s="217">
        <f>E12+E55</f>
        <v>53300000</v>
      </c>
      <c r="F11" s="217">
        <f>F12+F55</f>
        <v>53440000</v>
      </c>
      <c r="G11" s="204"/>
      <c r="H11" s="204"/>
      <c r="I11" s="204"/>
    </row>
    <row r="12" spans="1:9" ht="36.75" customHeight="1">
      <c r="A12" s="209" t="s">
        <v>22</v>
      </c>
      <c r="B12" s="504">
        <v>1005</v>
      </c>
      <c r="C12" s="209" t="s">
        <v>23</v>
      </c>
      <c r="D12" s="505">
        <f>D14</f>
        <v>12505000</v>
      </c>
      <c r="E12" s="505">
        <f>E14</f>
        <v>12081000</v>
      </c>
      <c r="F12" s="505">
        <f>F14</f>
        <v>12081000</v>
      </c>
      <c r="G12" s="204"/>
    </row>
    <row r="13" spans="1:9" ht="18">
      <c r="A13" s="38"/>
      <c r="B13" s="129"/>
      <c r="C13" s="130"/>
      <c r="D13" s="106"/>
      <c r="E13" s="106"/>
      <c r="F13" s="106"/>
    </row>
    <row r="14" spans="1:9" ht="39" customHeight="1">
      <c r="A14" s="550" t="s">
        <v>24</v>
      </c>
      <c r="B14" s="551">
        <v>1001</v>
      </c>
      <c r="C14" s="552" t="s">
        <v>25</v>
      </c>
      <c r="D14" s="553">
        <f>D16+D32+D37+D45+D50</f>
        <v>12505000</v>
      </c>
      <c r="E14" s="559">
        <f>E16+E32+E37+E45+E50</f>
        <v>12081000</v>
      </c>
      <c r="F14" s="553">
        <f>F16+F32+F37+F45+F50</f>
        <v>12081000</v>
      </c>
      <c r="G14" s="204"/>
    </row>
    <row r="15" spans="1:9" ht="15.75">
      <c r="A15" s="34"/>
      <c r="B15" s="50"/>
      <c r="C15" s="34"/>
      <c r="D15" s="26"/>
      <c r="E15" s="131"/>
      <c r="F15" s="26"/>
    </row>
    <row r="16" spans="1:9" ht="26.25">
      <c r="A16" s="506" t="s">
        <v>26</v>
      </c>
      <c r="B16" s="507" t="s">
        <v>219</v>
      </c>
      <c r="C16" s="508" t="s">
        <v>27</v>
      </c>
      <c r="D16" s="577">
        <f>D18+D23+D29</f>
        <v>11610000</v>
      </c>
      <c r="E16" s="509">
        <f>E18+E23+E29</f>
        <v>11616000</v>
      </c>
      <c r="F16" s="577">
        <f>F18+F23+F29</f>
        <v>11613000</v>
      </c>
    </row>
    <row r="17" spans="1:6" ht="15.75">
      <c r="A17" s="34"/>
      <c r="B17" s="50"/>
      <c r="C17" s="34"/>
      <c r="D17" s="37"/>
      <c r="E17" s="131"/>
      <c r="F17" s="37"/>
    </row>
    <row r="18" spans="1:6" ht="21" customHeight="1">
      <c r="A18" s="12"/>
      <c r="B18" s="221">
        <v>31</v>
      </c>
      <c r="C18" s="7" t="s">
        <v>28</v>
      </c>
      <c r="D18" s="10">
        <f>D19+D20+D21</f>
        <v>7180000</v>
      </c>
      <c r="E18" s="10">
        <v>7186000</v>
      </c>
      <c r="F18" s="10">
        <v>7180000</v>
      </c>
    </row>
    <row r="19" spans="1:6">
      <c r="A19" s="222" t="s">
        <v>29</v>
      </c>
      <c r="B19" s="223">
        <v>311</v>
      </c>
      <c r="C19" s="224" t="s">
        <v>30</v>
      </c>
      <c r="D19" s="70">
        <v>5900000</v>
      </c>
      <c r="E19" s="213"/>
      <c r="F19" s="70"/>
    </row>
    <row r="20" spans="1:6" ht="26.25">
      <c r="A20" s="222" t="s">
        <v>31</v>
      </c>
      <c r="B20" s="223">
        <v>312</v>
      </c>
      <c r="C20" s="12" t="s">
        <v>32</v>
      </c>
      <c r="D20" s="70">
        <v>300000</v>
      </c>
      <c r="E20" s="213"/>
      <c r="F20" s="70"/>
    </row>
    <row r="21" spans="1:6">
      <c r="A21" s="222" t="s">
        <v>33</v>
      </c>
      <c r="B21" s="223">
        <v>313</v>
      </c>
      <c r="C21" s="12" t="s">
        <v>34</v>
      </c>
      <c r="D21" s="70">
        <v>980000</v>
      </c>
      <c r="E21" s="213"/>
      <c r="F21" s="70"/>
    </row>
    <row r="22" spans="1:6" ht="15.75">
      <c r="A22" s="132"/>
      <c r="B22" s="50"/>
      <c r="C22" s="34"/>
      <c r="D22" s="26"/>
      <c r="E22" s="131"/>
      <c r="F22" s="26"/>
    </row>
    <row r="23" spans="1:6">
      <c r="A23" s="225"/>
      <c r="B23" s="221">
        <v>32</v>
      </c>
      <c r="C23" s="7" t="s">
        <v>35</v>
      </c>
      <c r="D23" s="10">
        <f>D24+D25+D26+D27</f>
        <v>4300000</v>
      </c>
      <c r="E23" s="10">
        <v>4300000</v>
      </c>
      <c r="F23" s="10">
        <v>4300000</v>
      </c>
    </row>
    <row r="24" spans="1:6" ht="26.25">
      <c r="A24" s="222" t="s">
        <v>36</v>
      </c>
      <c r="B24" s="223">
        <v>321</v>
      </c>
      <c r="C24" s="12" t="s">
        <v>37</v>
      </c>
      <c r="D24" s="70">
        <v>400000</v>
      </c>
      <c r="E24" s="213"/>
      <c r="F24" s="70"/>
    </row>
    <row r="25" spans="1:6" ht="26.25">
      <c r="A25" s="222" t="s">
        <v>38</v>
      </c>
      <c r="B25" s="223">
        <v>322</v>
      </c>
      <c r="C25" s="12" t="s">
        <v>39</v>
      </c>
      <c r="D25" s="70">
        <v>900000</v>
      </c>
      <c r="E25" s="213"/>
      <c r="F25" s="70"/>
    </row>
    <row r="26" spans="1:6">
      <c r="A26" s="222" t="s">
        <v>40</v>
      </c>
      <c r="B26" s="223">
        <v>323</v>
      </c>
      <c r="C26" s="12" t="s">
        <v>41</v>
      </c>
      <c r="D26" s="70">
        <v>2000000</v>
      </c>
      <c r="E26" s="213"/>
      <c r="F26" s="70"/>
    </row>
    <row r="27" spans="1:6" ht="26.25">
      <c r="A27" s="222" t="s">
        <v>42</v>
      </c>
      <c r="B27" s="223">
        <v>329</v>
      </c>
      <c r="C27" s="12" t="s">
        <v>43</v>
      </c>
      <c r="D27" s="88">
        <v>1000000</v>
      </c>
      <c r="E27" s="213"/>
      <c r="F27" s="88"/>
    </row>
    <row r="28" spans="1:6">
      <c r="A28" s="226"/>
      <c r="B28" s="223"/>
      <c r="C28" s="12"/>
      <c r="D28" s="70"/>
      <c r="E28" s="213"/>
      <c r="F28" s="70"/>
    </row>
    <row r="29" spans="1:6">
      <c r="A29" s="222"/>
      <c r="B29" s="221">
        <v>34</v>
      </c>
      <c r="C29" s="7" t="s">
        <v>45</v>
      </c>
      <c r="D29" s="10">
        <v>130000</v>
      </c>
      <c r="E29" s="10">
        <v>130000</v>
      </c>
      <c r="F29" s="10">
        <v>133000</v>
      </c>
    </row>
    <row r="30" spans="1:6" ht="29.25" customHeight="1">
      <c r="A30" s="222" t="s">
        <v>46</v>
      </c>
      <c r="B30" s="223">
        <v>343</v>
      </c>
      <c r="C30" s="12" t="s">
        <v>47</v>
      </c>
      <c r="D30" s="70">
        <v>130000</v>
      </c>
      <c r="E30" s="213"/>
      <c r="F30" s="70"/>
    </row>
    <row r="31" spans="1:6" ht="15.75">
      <c r="A31" s="134"/>
      <c r="B31" s="50"/>
      <c r="C31" s="34"/>
      <c r="D31" s="26"/>
      <c r="E31" s="131"/>
      <c r="F31" s="26"/>
    </row>
    <row r="32" spans="1:6" ht="18.75" customHeight="1">
      <c r="A32" s="506" t="s">
        <v>26</v>
      </c>
      <c r="B32" s="507" t="s">
        <v>220</v>
      </c>
      <c r="C32" s="508" t="s">
        <v>48</v>
      </c>
      <c r="D32" s="509">
        <f>D34</f>
        <v>300000</v>
      </c>
      <c r="E32" s="509">
        <v>300000</v>
      </c>
      <c r="F32" s="509">
        <v>300000</v>
      </c>
    </row>
    <row r="33" spans="1:6" ht="15.75">
      <c r="A33" s="134"/>
      <c r="B33" s="50"/>
      <c r="C33" s="34"/>
      <c r="D33" s="26"/>
      <c r="E33" s="131"/>
      <c r="F33" s="26"/>
    </row>
    <row r="34" spans="1:6" ht="27" customHeight="1">
      <c r="A34" s="225"/>
      <c r="B34" s="221">
        <v>38</v>
      </c>
      <c r="C34" s="7" t="s">
        <v>50</v>
      </c>
      <c r="D34" s="10">
        <v>300000</v>
      </c>
      <c r="E34" s="10">
        <v>300000</v>
      </c>
      <c r="F34" s="10">
        <v>300000</v>
      </c>
    </row>
    <row r="35" spans="1:6">
      <c r="A35" s="222" t="s">
        <v>221</v>
      </c>
      <c r="B35" s="223">
        <v>385</v>
      </c>
      <c r="C35" s="12" t="s">
        <v>222</v>
      </c>
      <c r="D35" s="88">
        <v>300000</v>
      </c>
      <c r="E35" s="213"/>
      <c r="F35" s="88"/>
    </row>
    <row r="36" spans="1:6" ht="15.75">
      <c r="A36" s="133"/>
      <c r="B36" s="50"/>
      <c r="C36" s="34"/>
      <c r="D36" s="26"/>
      <c r="E36" s="131"/>
      <c r="F36" s="26"/>
    </row>
    <row r="37" spans="1:6" ht="26.25" customHeight="1">
      <c r="A37" s="510" t="s">
        <v>26</v>
      </c>
      <c r="B37" s="507" t="s">
        <v>224</v>
      </c>
      <c r="C37" s="508" t="s">
        <v>59</v>
      </c>
      <c r="D37" s="509">
        <f>D39+D42</f>
        <v>65000</v>
      </c>
      <c r="E37" s="509">
        <f>E39+E42</f>
        <v>65000</v>
      </c>
      <c r="F37" s="509">
        <f>F39+F42</f>
        <v>68000</v>
      </c>
    </row>
    <row r="38" spans="1:6">
      <c r="A38" s="132"/>
      <c r="B38" s="50"/>
      <c r="C38" s="34"/>
      <c r="D38" s="26"/>
      <c r="E38" s="33"/>
      <c r="F38" s="26"/>
    </row>
    <row r="39" spans="1:6">
      <c r="A39" s="168"/>
      <c r="B39" s="221">
        <v>34</v>
      </c>
      <c r="C39" s="7" t="s">
        <v>60</v>
      </c>
      <c r="D39" s="10">
        <f>D40</f>
        <v>50000</v>
      </c>
      <c r="E39" s="10">
        <v>50000</v>
      </c>
      <c r="F39" s="10">
        <v>50000</v>
      </c>
    </row>
    <row r="40" spans="1:6" ht="26.25">
      <c r="A40" s="222" t="s">
        <v>55</v>
      </c>
      <c r="B40" s="223">
        <v>343</v>
      </c>
      <c r="C40" s="12" t="s">
        <v>61</v>
      </c>
      <c r="D40" s="70">
        <v>50000</v>
      </c>
      <c r="E40" s="213"/>
      <c r="F40" s="70"/>
    </row>
    <row r="41" spans="1:6">
      <c r="A41" s="222"/>
      <c r="B41" s="223"/>
      <c r="C41" s="12"/>
      <c r="D41" s="70"/>
      <c r="E41" s="213"/>
      <c r="F41" s="70"/>
    </row>
    <row r="42" spans="1:6">
      <c r="A42" s="222"/>
      <c r="B42" s="227">
        <v>32</v>
      </c>
      <c r="C42" s="172" t="s">
        <v>35</v>
      </c>
      <c r="D42" s="73">
        <f>D43</f>
        <v>15000</v>
      </c>
      <c r="E42" s="10">
        <v>15000</v>
      </c>
      <c r="F42" s="73">
        <v>18000</v>
      </c>
    </row>
    <row r="43" spans="1:6" ht="26.25">
      <c r="A43" s="222" t="s">
        <v>57</v>
      </c>
      <c r="B43" s="223">
        <v>329</v>
      </c>
      <c r="C43" s="12" t="s">
        <v>44</v>
      </c>
      <c r="D43" s="70">
        <v>15000</v>
      </c>
      <c r="E43" s="213"/>
      <c r="F43" s="70"/>
    </row>
    <row r="44" spans="1:6" ht="15.75">
      <c r="A44" s="135"/>
      <c r="B44" s="136"/>
      <c r="C44" s="34"/>
      <c r="D44" s="26"/>
      <c r="E44" s="131"/>
      <c r="F44" s="26"/>
    </row>
    <row r="45" spans="1:6" ht="30" customHeight="1">
      <c r="A45" s="415" t="s">
        <v>26</v>
      </c>
      <c r="B45" s="535" t="s">
        <v>225</v>
      </c>
      <c r="C45" s="461" t="s">
        <v>642</v>
      </c>
      <c r="D45" s="389">
        <v>430000</v>
      </c>
      <c r="E45" s="462">
        <f>E47</f>
        <v>0</v>
      </c>
      <c r="F45" s="389">
        <f>F47</f>
        <v>0</v>
      </c>
    </row>
    <row r="46" spans="1:6" ht="15.75" customHeight="1">
      <c r="A46" s="42"/>
      <c r="B46" s="53"/>
      <c r="C46" s="40"/>
      <c r="D46" s="70"/>
      <c r="E46" s="33"/>
      <c r="F46" s="70"/>
    </row>
    <row r="47" spans="1:6" ht="15.75" customHeight="1">
      <c r="A47" s="82"/>
      <c r="B47" s="8">
        <v>32</v>
      </c>
      <c r="C47" s="7" t="s">
        <v>35</v>
      </c>
      <c r="D47" s="73">
        <v>430000</v>
      </c>
      <c r="E47" s="10">
        <f>E48</f>
        <v>0</v>
      </c>
      <c r="F47" s="73">
        <f>F48</f>
        <v>0</v>
      </c>
    </row>
    <row r="48" spans="1:6" ht="30" customHeight="1">
      <c r="A48" s="42">
        <v>12</v>
      </c>
      <c r="B48" s="53">
        <v>329</v>
      </c>
      <c r="C48" s="40" t="s">
        <v>44</v>
      </c>
      <c r="D48" s="70">
        <v>430000</v>
      </c>
      <c r="E48" s="33"/>
      <c r="F48" s="70"/>
    </row>
    <row r="49" spans="1:7" ht="18" customHeight="1">
      <c r="A49" s="42"/>
      <c r="B49" s="53"/>
      <c r="C49" s="40"/>
      <c r="D49" s="70"/>
      <c r="E49" s="33"/>
      <c r="F49" s="70"/>
    </row>
    <row r="50" spans="1:7" ht="25.5" customHeight="1">
      <c r="A50" s="510" t="s">
        <v>53</v>
      </c>
      <c r="B50" s="507" t="s">
        <v>223</v>
      </c>
      <c r="C50" s="508" t="s">
        <v>243</v>
      </c>
      <c r="D50" s="509">
        <f>D52</f>
        <v>100000</v>
      </c>
      <c r="E50" s="509">
        <v>100000</v>
      </c>
      <c r="F50" s="509">
        <v>100000</v>
      </c>
    </row>
    <row r="51" spans="1:7" ht="14.25" customHeight="1">
      <c r="A51" s="133"/>
      <c r="B51" s="50"/>
      <c r="C51" s="34"/>
      <c r="D51" s="26"/>
      <c r="E51" s="131"/>
      <c r="F51" s="26"/>
    </row>
    <row r="52" spans="1:7" ht="40.5" customHeight="1">
      <c r="A52" s="225"/>
      <c r="B52" s="221">
        <v>42</v>
      </c>
      <c r="C52" s="7" t="s">
        <v>54</v>
      </c>
      <c r="D52" s="11">
        <f>D53+D54</f>
        <v>100000</v>
      </c>
      <c r="E52" s="10">
        <v>100000</v>
      </c>
      <c r="F52" s="11">
        <v>100000</v>
      </c>
    </row>
    <row r="53" spans="1:7" ht="17.25" customHeight="1">
      <c r="A53" s="222" t="s">
        <v>525</v>
      </c>
      <c r="B53" s="223">
        <v>422</v>
      </c>
      <c r="C53" s="12" t="s">
        <v>56</v>
      </c>
      <c r="D53" s="70">
        <v>60000</v>
      </c>
      <c r="E53" s="213"/>
      <c r="F53" s="70"/>
    </row>
    <row r="54" spans="1:7" ht="54" customHeight="1">
      <c r="A54" s="222" t="s">
        <v>526</v>
      </c>
      <c r="B54" s="223">
        <v>426</v>
      </c>
      <c r="C54" s="12" t="s">
        <v>58</v>
      </c>
      <c r="D54" s="88">
        <v>40000</v>
      </c>
      <c r="E54" s="17"/>
      <c r="F54" s="88"/>
    </row>
    <row r="55" spans="1:7" ht="37.5" customHeight="1">
      <c r="A55" s="138" t="s">
        <v>63</v>
      </c>
      <c r="B55" s="139" t="s">
        <v>64</v>
      </c>
      <c r="C55" s="140" t="s">
        <v>65</v>
      </c>
      <c r="D55" s="141">
        <f>D57+D85+D157+D217+D243+D296+D335</f>
        <v>47053000</v>
      </c>
      <c r="E55" s="141">
        <f>E57+E85+E157+E217+E243+E296+E335</f>
        <v>41219000</v>
      </c>
      <c r="F55" s="141">
        <f>F57+F85+F157+F217+F243+F296+F335</f>
        <v>41359000</v>
      </c>
    </row>
    <row r="56" spans="1:7" ht="16.5">
      <c r="A56" s="142"/>
      <c r="B56" s="143"/>
      <c r="C56" s="144"/>
      <c r="D56" s="145"/>
      <c r="E56" s="145"/>
      <c r="F56" s="145"/>
    </row>
    <row r="57" spans="1:7" ht="31.5">
      <c r="A57" s="550" t="s">
        <v>24</v>
      </c>
      <c r="B57" s="554">
        <v>1002</v>
      </c>
      <c r="C57" s="552" t="s">
        <v>66</v>
      </c>
      <c r="D57" s="553">
        <f>D59+D79</f>
        <v>13500000</v>
      </c>
      <c r="E57" s="553">
        <f>E59+E79</f>
        <v>13492000</v>
      </c>
      <c r="F57" s="553">
        <f>F59+F79</f>
        <v>13492000</v>
      </c>
      <c r="G57" s="204"/>
    </row>
    <row r="58" spans="1:7">
      <c r="A58" s="34"/>
      <c r="B58" s="146"/>
      <c r="C58" s="34"/>
      <c r="D58" s="26"/>
      <c r="E58" s="26"/>
      <c r="F58" s="26"/>
    </row>
    <row r="59" spans="1:7" ht="42" customHeight="1">
      <c r="A59" s="238" t="s">
        <v>26</v>
      </c>
      <c r="B59" s="241" t="s">
        <v>67</v>
      </c>
      <c r="C59" s="239" t="s">
        <v>555</v>
      </c>
      <c r="D59" s="240">
        <f>D61+D66+D73+D76</f>
        <v>10960000</v>
      </c>
      <c r="E59" s="240">
        <f>E61+E66+E73+E76</f>
        <v>10952000</v>
      </c>
      <c r="F59" s="240">
        <f>F61+F66+F73+F76</f>
        <v>10952000</v>
      </c>
      <c r="G59" s="204"/>
    </row>
    <row r="60" spans="1:7">
      <c r="A60" s="34"/>
      <c r="B60" s="146"/>
      <c r="C60" s="34"/>
      <c r="D60" s="26"/>
      <c r="E60" s="26"/>
      <c r="F60" s="26"/>
    </row>
    <row r="61" spans="1:7" ht="17.25" customHeight="1">
      <c r="A61" s="12"/>
      <c r="B61" s="20">
        <v>31</v>
      </c>
      <c r="C61" s="7" t="s">
        <v>28</v>
      </c>
      <c r="D61" s="10">
        <f>D62+D63+D64</f>
        <v>8325000</v>
      </c>
      <c r="E61" s="10">
        <v>8325000</v>
      </c>
      <c r="F61" s="10">
        <v>8325000</v>
      </c>
    </row>
    <row r="62" spans="1:7">
      <c r="A62" s="16" t="s">
        <v>645</v>
      </c>
      <c r="B62" s="170">
        <v>311</v>
      </c>
      <c r="C62" s="12" t="s">
        <v>68</v>
      </c>
      <c r="D62" s="70">
        <v>6800000</v>
      </c>
      <c r="E62" s="70"/>
      <c r="F62" s="70"/>
    </row>
    <row r="63" spans="1:7" ht="26.25">
      <c r="A63" s="16" t="s">
        <v>69</v>
      </c>
      <c r="B63" s="170">
        <v>312</v>
      </c>
      <c r="C63" s="12" t="s">
        <v>32</v>
      </c>
      <c r="D63" s="88">
        <v>400000</v>
      </c>
      <c r="E63" s="70"/>
      <c r="F63" s="88"/>
    </row>
    <row r="64" spans="1:7">
      <c r="A64" s="16" t="s">
        <v>71</v>
      </c>
      <c r="B64" s="170">
        <v>313</v>
      </c>
      <c r="C64" s="12" t="s">
        <v>70</v>
      </c>
      <c r="D64" s="88">
        <v>1125000</v>
      </c>
      <c r="E64" s="70"/>
      <c r="F64" s="88"/>
    </row>
    <row r="65" spans="1:6">
      <c r="A65" s="222"/>
      <c r="B65" s="170"/>
      <c r="C65" s="12"/>
      <c r="D65" s="70"/>
      <c r="E65" s="70"/>
      <c r="F65" s="70"/>
    </row>
    <row r="66" spans="1:6">
      <c r="A66" s="222"/>
      <c r="B66" s="20">
        <v>32</v>
      </c>
      <c r="C66" s="7" t="s">
        <v>35</v>
      </c>
      <c r="D66" s="10">
        <f>D67+D68+D69+D70+D71</f>
        <v>2470000</v>
      </c>
      <c r="E66" s="10">
        <v>2460000</v>
      </c>
      <c r="F66" s="10">
        <v>2460000</v>
      </c>
    </row>
    <row r="67" spans="1:6" ht="27.75" customHeight="1">
      <c r="A67" s="16" t="s">
        <v>72</v>
      </c>
      <c r="B67" s="170">
        <v>321</v>
      </c>
      <c r="C67" s="12" t="s">
        <v>37</v>
      </c>
      <c r="D67" s="70">
        <v>710000</v>
      </c>
      <c r="E67" s="70"/>
      <c r="F67" s="70"/>
    </row>
    <row r="68" spans="1:6" ht="27.75" customHeight="1">
      <c r="A68" s="16" t="s">
        <v>73</v>
      </c>
      <c r="B68" s="170">
        <v>322</v>
      </c>
      <c r="C68" s="12" t="s">
        <v>39</v>
      </c>
      <c r="D68" s="70">
        <v>1300000</v>
      </c>
      <c r="E68" s="70"/>
      <c r="F68" s="70"/>
    </row>
    <row r="69" spans="1:6">
      <c r="A69" s="16" t="s">
        <v>77</v>
      </c>
      <c r="B69" s="170">
        <v>323</v>
      </c>
      <c r="C69" s="12" t="s">
        <v>41</v>
      </c>
      <c r="D69" s="70">
        <v>350000</v>
      </c>
      <c r="E69" s="70"/>
      <c r="F69" s="70"/>
    </row>
    <row r="70" spans="1:6" ht="41.25" customHeight="1">
      <c r="A70" s="16" t="s">
        <v>78</v>
      </c>
      <c r="B70" s="170">
        <v>324</v>
      </c>
      <c r="C70" s="12" t="s">
        <v>226</v>
      </c>
      <c r="D70" s="70">
        <v>10000</v>
      </c>
      <c r="E70" s="70"/>
      <c r="F70" s="213"/>
    </row>
    <row r="71" spans="1:6" ht="26.25">
      <c r="A71" s="16" t="s">
        <v>80</v>
      </c>
      <c r="B71" s="170">
        <v>329</v>
      </c>
      <c r="C71" s="12" t="s">
        <v>43</v>
      </c>
      <c r="D71" s="70">
        <v>100000</v>
      </c>
      <c r="E71" s="70"/>
      <c r="F71" s="70"/>
    </row>
    <row r="72" spans="1:6">
      <c r="A72" s="16"/>
      <c r="B72" s="170"/>
      <c r="C72" s="12"/>
      <c r="D72" s="70"/>
      <c r="E72" s="70"/>
      <c r="F72" s="70"/>
    </row>
    <row r="73" spans="1:6">
      <c r="A73" s="168"/>
      <c r="B73" s="171">
        <v>34</v>
      </c>
      <c r="C73" s="172" t="s">
        <v>45</v>
      </c>
      <c r="D73" s="73">
        <v>15000</v>
      </c>
      <c r="E73" s="73">
        <v>17000</v>
      </c>
      <c r="F73" s="73">
        <v>17000</v>
      </c>
    </row>
    <row r="74" spans="1:6" ht="26.25">
      <c r="A74" s="16" t="s">
        <v>347</v>
      </c>
      <c r="B74" s="170">
        <v>343</v>
      </c>
      <c r="C74" s="12" t="s">
        <v>47</v>
      </c>
      <c r="D74" s="70">
        <v>15000</v>
      </c>
      <c r="E74" s="70"/>
      <c r="F74" s="70"/>
    </row>
    <row r="75" spans="1:6">
      <c r="A75" s="16"/>
      <c r="B75" s="170"/>
      <c r="C75" s="12"/>
      <c r="D75" s="70"/>
      <c r="E75" s="70"/>
      <c r="F75" s="70"/>
    </row>
    <row r="76" spans="1:6" ht="39">
      <c r="A76" s="168"/>
      <c r="B76" s="171">
        <v>42</v>
      </c>
      <c r="C76" s="172" t="s">
        <v>89</v>
      </c>
      <c r="D76" s="73">
        <f>D77</f>
        <v>150000</v>
      </c>
      <c r="E76" s="73">
        <v>150000</v>
      </c>
      <c r="F76" s="73">
        <v>150000</v>
      </c>
    </row>
    <row r="77" spans="1:6" ht="26.25">
      <c r="A77" s="16" t="s">
        <v>348</v>
      </c>
      <c r="B77" s="170">
        <v>422</v>
      </c>
      <c r="C77" s="12" t="s">
        <v>343</v>
      </c>
      <c r="D77" s="70">
        <v>150000</v>
      </c>
      <c r="E77" s="70"/>
      <c r="F77" s="70"/>
    </row>
    <row r="78" spans="1:6">
      <c r="A78" s="16"/>
      <c r="B78" s="170"/>
      <c r="C78" s="12"/>
      <c r="D78" s="70"/>
      <c r="E78" s="70"/>
      <c r="F78" s="70"/>
    </row>
    <row r="79" spans="1:6" ht="26.25">
      <c r="A79" s="506" t="s">
        <v>26</v>
      </c>
      <c r="B79" s="511" t="s">
        <v>74</v>
      </c>
      <c r="C79" s="508" t="s">
        <v>75</v>
      </c>
      <c r="D79" s="509">
        <f>D81</f>
        <v>2540000</v>
      </c>
      <c r="E79" s="509">
        <v>2540000</v>
      </c>
      <c r="F79" s="509">
        <v>2540000</v>
      </c>
    </row>
    <row r="80" spans="1:6" ht="15.75">
      <c r="A80" s="147"/>
      <c r="B80" s="148"/>
      <c r="C80" s="81"/>
      <c r="D80" s="67"/>
      <c r="E80" s="67"/>
      <c r="F80" s="67"/>
    </row>
    <row r="81" spans="1:7">
      <c r="A81" s="222"/>
      <c r="B81" s="20">
        <v>38</v>
      </c>
      <c r="C81" s="7" t="s">
        <v>76</v>
      </c>
      <c r="D81" s="10">
        <f>D82+D83</f>
        <v>2540000</v>
      </c>
      <c r="E81" s="10">
        <v>2540000</v>
      </c>
      <c r="F81" s="10">
        <v>2540000</v>
      </c>
    </row>
    <row r="82" spans="1:7" ht="42" customHeight="1">
      <c r="A82" s="16" t="s">
        <v>85</v>
      </c>
      <c r="B82" s="170">
        <v>381</v>
      </c>
      <c r="C82" s="13" t="s">
        <v>383</v>
      </c>
      <c r="D82" s="70">
        <v>550000</v>
      </c>
      <c r="E82" s="70"/>
      <c r="F82" s="70"/>
      <c r="G82" t="s">
        <v>516</v>
      </c>
    </row>
    <row r="83" spans="1:7" ht="39">
      <c r="A83" s="16" t="s">
        <v>87</v>
      </c>
      <c r="B83" s="170">
        <v>381</v>
      </c>
      <c r="C83" s="12" t="s">
        <v>79</v>
      </c>
      <c r="D83" s="88">
        <v>1990000</v>
      </c>
      <c r="E83" s="88"/>
      <c r="F83" s="88"/>
    </row>
    <row r="84" spans="1:7">
      <c r="A84" s="133"/>
      <c r="B84" s="146"/>
      <c r="C84" s="34"/>
      <c r="D84" s="26"/>
      <c r="E84" s="26"/>
      <c r="F84" s="26"/>
    </row>
    <row r="85" spans="1:7" ht="15.75">
      <c r="A85" s="550" t="s">
        <v>24</v>
      </c>
      <c r="B85" s="554">
        <v>1003</v>
      </c>
      <c r="C85" s="552" t="s">
        <v>82</v>
      </c>
      <c r="D85" s="553">
        <f>D87+D107+D112+D117+D122+D128+D132+D137+D142+D147+D152</f>
        <v>5605000</v>
      </c>
      <c r="E85" s="553">
        <f>E87+E107+E112+E117+E122+E128+E132+E137+E142+E147+E152</f>
        <v>3110000</v>
      </c>
      <c r="F85" s="553">
        <f>F87+F107+F112+F117+F122+F128+F132+F137+F142+F147+F152</f>
        <v>3110000</v>
      </c>
    </row>
    <row r="86" spans="1:7" s="188" customFormat="1" ht="15.75">
      <c r="A86" s="333"/>
      <c r="B86" s="334"/>
      <c r="C86" s="180"/>
      <c r="D86" s="181"/>
      <c r="E86" s="181"/>
      <c r="F86" s="181"/>
    </row>
    <row r="87" spans="1:7" ht="16.5" customHeight="1">
      <c r="A87" s="510" t="s">
        <v>26</v>
      </c>
      <c r="B87" s="511" t="s">
        <v>83</v>
      </c>
      <c r="C87" s="508" t="s">
        <v>84</v>
      </c>
      <c r="D87" s="512">
        <f>D89+D94+D100+D103</f>
        <v>525000</v>
      </c>
      <c r="E87" s="509">
        <f>E89+E94+E100+E103</f>
        <v>530000</v>
      </c>
      <c r="F87" s="512">
        <f>F89+F94+F100+F103</f>
        <v>530000</v>
      </c>
    </row>
    <row r="88" spans="1:7">
      <c r="A88" s="150"/>
      <c r="B88" s="146"/>
      <c r="C88" s="34"/>
      <c r="D88" s="26"/>
      <c r="E88" s="26"/>
      <c r="F88" s="26"/>
    </row>
    <row r="89" spans="1:7" ht="18" customHeight="1">
      <c r="A89" s="225"/>
      <c r="B89" s="20">
        <v>31</v>
      </c>
      <c r="C89" s="7" t="s">
        <v>28</v>
      </c>
      <c r="D89" s="10">
        <f>D90+D91+D92</f>
        <v>359000</v>
      </c>
      <c r="E89" s="10">
        <v>364000</v>
      </c>
      <c r="F89" s="10">
        <v>364000</v>
      </c>
    </row>
    <row r="90" spans="1:7">
      <c r="A90" s="16" t="s">
        <v>391</v>
      </c>
      <c r="B90" s="170">
        <v>311</v>
      </c>
      <c r="C90" s="12" t="s">
        <v>30</v>
      </c>
      <c r="D90" s="70">
        <v>300000</v>
      </c>
      <c r="E90" s="70"/>
      <c r="F90" s="70"/>
    </row>
    <row r="91" spans="1:7" ht="27" customHeight="1">
      <c r="A91" s="16" t="s">
        <v>392</v>
      </c>
      <c r="B91" s="170">
        <v>312</v>
      </c>
      <c r="C91" s="12" t="s">
        <v>86</v>
      </c>
      <c r="D91" s="70">
        <v>9000</v>
      </c>
      <c r="E91" s="70"/>
      <c r="F91" s="70"/>
    </row>
    <row r="92" spans="1:7">
      <c r="A92" s="16" t="s">
        <v>92</v>
      </c>
      <c r="B92" s="170">
        <v>313</v>
      </c>
      <c r="C92" s="12" t="s">
        <v>88</v>
      </c>
      <c r="D92" s="70">
        <v>50000</v>
      </c>
      <c r="E92" s="70"/>
      <c r="F92" s="70"/>
    </row>
    <row r="93" spans="1:7">
      <c r="A93" s="222"/>
      <c r="B93" s="170"/>
      <c r="C93" s="12"/>
      <c r="D93" s="70"/>
      <c r="E93" s="70"/>
      <c r="F93" s="70"/>
    </row>
    <row r="94" spans="1:7">
      <c r="A94" s="222"/>
      <c r="B94" s="20">
        <v>32</v>
      </c>
      <c r="C94" s="7" t="s">
        <v>35</v>
      </c>
      <c r="D94" s="10">
        <f>D95+D96+D97+D98</f>
        <v>73000</v>
      </c>
      <c r="E94" s="10">
        <v>73000</v>
      </c>
      <c r="F94" s="10">
        <v>73000</v>
      </c>
    </row>
    <row r="95" spans="1:7" ht="26.25">
      <c r="A95" s="222" t="s">
        <v>94</v>
      </c>
      <c r="B95" s="234">
        <v>321</v>
      </c>
      <c r="C95" s="13" t="s">
        <v>37</v>
      </c>
      <c r="D95" s="213">
        <v>3000</v>
      </c>
      <c r="E95" s="213"/>
      <c r="F95" s="213"/>
    </row>
    <row r="96" spans="1:7" ht="30.75" customHeight="1">
      <c r="A96" s="16" t="s">
        <v>95</v>
      </c>
      <c r="B96" s="170">
        <v>322</v>
      </c>
      <c r="C96" s="12" t="s">
        <v>39</v>
      </c>
      <c r="D96" s="70">
        <v>25000</v>
      </c>
      <c r="E96" s="70"/>
      <c r="F96" s="70"/>
    </row>
    <row r="97" spans="1:6">
      <c r="A97" s="222" t="s">
        <v>96</v>
      </c>
      <c r="B97" s="170">
        <v>323</v>
      </c>
      <c r="C97" s="12" t="s">
        <v>41</v>
      </c>
      <c r="D97" s="70">
        <v>40000</v>
      </c>
      <c r="E97" s="70"/>
      <c r="F97" s="70"/>
    </row>
    <row r="98" spans="1:6" ht="26.25">
      <c r="A98" s="222" t="s">
        <v>257</v>
      </c>
      <c r="B98" s="170">
        <v>329</v>
      </c>
      <c r="C98" s="12" t="s">
        <v>43</v>
      </c>
      <c r="D98" s="70">
        <v>5000</v>
      </c>
      <c r="E98" s="70"/>
      <c r="F98" s="70"/>
    </row>
    <row r="99" spans="1:6">
      <c r="A99" s="222"/>
      <c r="B99" s="170"/>
      <c r="C99" s="12"/>
      <c r="D99" s="70"/>
      <c r="E99" s="70"/>
      <c r="F99" s="70"/>
    </row>
    <row r="100" spans="1:6">
      <c r="A100" s="347"/>
      <c r="B100" s="171">
        <v>34</v>
      </c>
      <c r="C100" s="172" t="s">
        <v>45</v>
      </c>
      <c r="D100" s="73">
        <f>D101</f>
        <v>3000</v>
      </c>
      <c r="E100" s="73">
        <v>3000</v>
      </c>
      <c r="F100" s="73">
        <v>3000</v>
      </c>
    </row>
    <row r="101" spans="1:6" ht="26.25">
      <c r="A101" s="222" t="s">
        <v>258</v>
      </c>
      <c r="B101" s="170">
        <v>343</v>
      </c>
      <c r="C101" s="12" t="s">
        <v>47</v>
      </c>
      <c r="D101" s="70">
        <v>3000</v>
      </c>
      <c r="E101" s="70"/>
      <c r="F101" s="70"/>
    </row>
    <row r="102" spans="1:6">
      <c r="A102" s="222"/>
      <c r="B102" s="170"/>
      <c r="C102" s="12"/>
      <c r="D102" s="70"/>
      <c r="E102" s="70"/>
      <c r="F102" s="70"/>
    </row>
    <row r="103" spans="1:6" ht="41.25" customHeight="1">
      <c r="A103" s="222"/>
      <c r="B103" s="20">
        <v>42</v>
      </c>
      <c r="C103" s="7" t="s">
        <v>89</v>
      </c>
      <c r="D103" s="10">
        <f>D104+D105</f>
        <v>90000</v>
      </c>
      <c r="E103" s="10">
        <v>90000</v>
      </c>
      <c r="F103" s="10">
        <v>90000</v>
      </c>
    </row>
    <row r="104" spans="1:6">
      <c r="A104" s="16" t="s">
        <v>99</v>
      </c>
      <c r="B104" s="170">
        <v>424</v>
      </c>
      <c r="C104" s="12" t="s">
        <v>90</v>
      </c>
      <c r="D104" s="70">
        <v>80000</v>
      </c>
      <c r="E104" s="213"/>
      <c r="F104" s="70"/>
    </row>
    <row r="105" spans="1:6">
      <c r="A105" s="222" t="s">
        <v>344</v>
      </c>
      <c r="B105" s="170">
        <v>422</v>
      </c>
      <c r="C105" s="12" t="s">
        <v>56</v>
      </c>
      <c r="D105" s="70">
        <v>10000</v>
      </c>
      <c r="E105" s="213"/>
      <c r="F105" s="70"/>
    </row>
    <row r="106" spans="1:6">
      <c r="A106" s="222"/>
      <c r="B106" s="170"/>
      <c r="C106" s="12"/>
      <c r="D106" s="70"/>
      <c r="E106" s="70"/>
      <c r="F106" s="70"/>
    </row>
    <row r="107" spans="1:6" ht="66.75" customHeight="1">
      <c r="A107" s="510" t="s">
        <v>26</v>
      </c>
      <c r="B107" s="511" t="s">
        <v>91</v>
      </c>
      <c r="C107" s="508" t="s">
        <v>522</v>
      </c>
      <c r="D107" s="512">
        <f>D109</f>
        <v>750000</v>
      </c>
      <c r="E107" s="509">
        <v>750000</v>
      </c>
      <c r="F107" s="512">
        <v>750000</v>
      </c>
    </row>
    <row r="108" spans="1:6" ht="15.75">
      <c r="A108" s="151"/>
      <c r="B108" s="152"/>
      <c r="C108" s="153"/>
      <c r="D108" s="154"/>
      <c r="E108" s="26"/>
      <c r="F108" s="154"/>
    </row>
    <row r="109" spans="1:6">
      <c r="A109" s="225"/>
      <c r="B109" s="20">
        <v>32</v>
      </c>
      <c r="C109" s="7" t="s">
        <v>35</v>
      </c>
      <c r="D109" s="10">
        <f>D110</f>
        <v>750000</v>
      </c>
      <c r="E109" s="10">
        <v>750000</v>
      </c>
      <c r="F109" s="10">
        <v>750000</v>
      </c>
    </row>
    <row r="110" spans="1:6" ht="27" customHeight="1">
      <c r="A110" s="16" t="s">
        <v>101</v>
      </c>
      <c r="B110" s="170">
        <v>329</v>
      </c>
      <c r="C110" s="12" t="s">
        <v>43</v>
      </c>
      <c r="D110" s="70">
        <v>750000</v>
      </c>
      <c r="E110" s="70"/>
      <c r="F110" s="70"/>
    </row>
    <row r="111" spans="1:6">
      <c r="A111" s="132"/>
      <c r="B111" s="146"/>
      <c r="C111" s="34"/>
      <c r="D111" s="26"/>
      <c r="E111" s="26"/>
      <c r="F111" s="26"/>
    </row>
    <row r="112" spans="1:6" ht="30.75" customHeight="1">
      <c r="A112" s="510" t="s">
        <v>26</v>
      </c>
      <c r="B112" s="511" t="s">
        <v>380</v>
      </c>
      <c r="C112" s="508" t="s">
        <v>93</v>
      </c>
      <c r="D112" s="512">
        <f>D114</f>
        <v>850000</v>
      </c>
      <c r="E112" s="509">
        <v>950000</v>
      </c>
      <c r="F112" s="512">
        <v>950000</v>
      </c>
    </row>
    <row r="113" spans="1:6" s="156" customFormat="1" ht="17.25" customHeight="1">
      <c r="A113" s="155"/>
      <c r="B113" s="148"/>
      <c r="C113" s="81"/>
      <c r="D113" s="113"/>
      <c r="E113" s="67"/>
      <c r="F113" s="113"/>
    </row>
    <row r="114" spans="1:6" ht="26.25">
      <c r="A114" s="75"/>
      <c r="B114" s="157">
        <v>38</v>
      </c>
      <c r="C114" s="79" t="s">
        <v>50</v>
      </c>
      <c r="D114" s="65">
        <f>D115</f>
        <v>850000</v>
      </c>
      <c r="E114" s="32">
        <v>950000</v>
      </c>
      <c r="F114" s="65">
        <v>950000</v>
      </c>
    </row>
    <row r="115" spans="1:6" ht="20.25" customHeight="1">
      <c r="A115" s="75" t="s">
        <v>259</v>
      </c>
      <c r="B115" s="158">
        <v>381</v>
      </c>
      <c r="C115" s="77" t="s">
        <v>51</v>
      </c>
      <c r="D115" s="159">
        <v>850000</v>
      </c>
      <c r="E115" s="70"/>
      <c r="F115" s="159"/>
    </row>
    <row r="116" spans="1:6" ht="17.25" customHeight="1">
      <c r="A116" s="75"/>
      <c r="B116" s="158"/>
      <c r="C116" s="77"/>
      <c r="D116" s="159"/>
      <c r="E116" s="211"/>
      <c r="F116" s="159"/>
    </row>
    <row r="117" spans="1:6" ht="31.5" customHeight="1">
      <c r="A117" s="340" t="s">
        <v>26</v>
      </c>
      <c r="B117" s="241" t="s">
        <v>252</v>
      </c>
      <c r="C117" s="239" t="s">
        <v>335</v>
      </c>
      <c r="D117" s="319">
        <v>750000</v>
      </c>
      <c r="E117" s="233">
        <v>750000</v>
      </c>
      <c r="F117" s="319">
        <v>750000</v>
      </c>
    </row>
    <row r="118" spans="1:6" ht="14.25" customHeight="1">
      <c r="A118" s="75"/>
      <c r="B118" s="158"/>
      <c r="C118" s="77"/>
      <c r="D118" s="159"/>
      <c r="E118" s="70"/>
      <c r="F118" s="159"/>
    </row>
    <row r="119" spans="1:6" ht="17.25" customHeight="1">
      <c r="A119" s="235"/>
      <c r="B119" s="157">
        <v>38</v>
      </c>
      <c r="C119" s="79" t="s">
        <v>76</v>
      </c>
      <c r="D119" s="65">
        <v>750000</v>
      </c>
      <c r="E119" s="73">
        <v>750000</v>
      </c>
      <c r="F119" s="65">
        <v>750000</v>
      </c>
    </row>
    <row r="120" spans="1:6" ht="23.25" customHeight="1">
      <c r="A120" s="75" t="s">
        <v>460</v>
      </c>
      <c r="B120" s="158">
        <v>381</v>
      </c>
      <c r="C120" s="77" t="s">
        <v>51</v>
      </c>
      <c r="D120" s="159">
        <v>750000</v>
      </c>
      <c r="E120" s="70"/>
      <c r="F120" s="159"/>
    </row>
    <row r="121" spans="1:6" ht="15.75" customHeight="1">
      <c r="A121" s="75"/>
      <c r="B121" s="158"/>
      <c r="C121" s="77"/>
      <c r="D121" s="159"/>
      <c r="E121" s="70"/>
      <c r="F121" s="159"/>
    </row>
    <row r="122" spans="1:6" ht="26.25" customHeight="1">
      <c r="A122" s="381" t="s">
        <v>390</v>
      </c>
      <c r="B122" s="382" t="s">
        <v>389</v>
      </c>
      <c r="C122" s="239" t="s">
        <v>334</v>
      </c>
      <c r="D122" s="240">
        <f>D124</f>
        <v>60000</v>
      </c>
      <c r="E122" s="240">
        <v>60000</v>
      </c>
      <c r="F122" s="240">
        <v>60000</v>
      </c>
    </row>
    <row r="123" spans="1:6" ht="15.75" customHeight="1">
      <c r="A123" s="333"/>
      <c r="B123" s="334"/>
      <c r="C123" s="180"/>
      <c r="D123" s="181"/>
      <c r="E123" s="181"/>
      <c r="F123" s="181"/>
    </row>
    <row r="124" spans="1:6" ht="15.75" customHeight="1">
      <c r="A124" s="337"/>
      <c r="B124" s="157">
        <v>32</v>
      </c>
      <c r="C124" s="79" t="s">
        <v>35</v>
      </c>
      <c r="D124" s="80">
        <f>D125+D126</f>
        <v>60000</v>
      </c>
      <c r="E124" s="80">
        <v>60000</v>
      </c>
      <c r="F124" s="80">
        <v>60000</v>
      </c>
    </row>
    <row r="125" spans="1:6" ht="15.75" customHeight="1">
      <c r="A125" s="338">
        <v>40</v>
      </c>
      <c r="B125" s="160">
        <v>323</v>
      </c>
      <c r="C125" s="18" t="s">
        <v>41</v>
      </c>
      <c r="D125" s="236">
        <v>40000</v>
      </c>
      <c r="E125" s="236"/>
      <c r="F125" s="236"/>
    </row>
    <row r="126" spans="1:6" ht="24.75" customHeight="1">
      <c r="A126" s="338">
        <v>41</v>
      </c>
      <c r="B126" s="160">
        <v>329</v>
      </c>
      <c r="C126" s="18" t="s">
        <v>43</v>
      </c>
      <c r="D126" s="236">
        <v>20000</v>
      </c>
      <c r="E126" s="236"/>
      <c r="F126" s="236"/>
    </row>
    <row r="127" spans="1:6" ht="15.75">
      <c r="A127" s="333"/>
      <c r="B127" s="334"/>
      <c r="C127" s="180"/>
      <c r="D127" s="181"/>
      <c r="E127" s="181"/>
      <c r="F127" s="181"/>
    </row>
    <row r="128" spans="1:6" ht="39.75" customHeight="1">
      <c r="A128" s="386" t="s">
        <v>26</v>
      </c>
      <c r="B128" s="460" t="s">
        <v>356</v>
      </c>
      <c r="C128" s="461" t="s">
        <v>227</v>
      </c>
      <c r="D128" s="513">
        <f t="shared" ref="D128:D129" si="0">D129</f>
        <v>50000</v>
      </c>
      <c r="E128" s="389">
        <v>50000</v>
      </c>
      <c r="F128" s="513">
        <v>50000</v>
      </c>
    </row>
    <row r="129" spans="1:6" ht="42.75" customHeight="1">
      <c r="A129" s="163"/>
      <c r="B129" s="162">
        <v>36</v>
      </c>
      <c r="C129" s="19" t="s">
        <v>205</v>
      </c>
      <c r="D129" s="68">
        <f t="shared" si="0"/>
        <v>50000</v>
      </c>
      <c r="E129" s="73">
        <v>50000</v>
      </c>
      <c r="F129" s="68">
        <v>50000</v>
      </c>
    </row>
    <row r="130" spans="1:6" ht="41.25" customHeight="1">
      <c r="A130" s="163" t="s">
        <v>646</v>
      </c>
      <c r="B130" s="160">
        <v>366</v>
      </c>
      <c r="C130" s="18" t="s">
        <v>228</v>
      </c>
      <c r="D130" s="15">
        <v>50000</v>
      </c>
      <c r="E130" s="70"/>
      <c r="F130" s="15"/>
    </row>
    <row r="131" spans="1:6" ht="15.75">
      <c r="A131" s="151"/>
      <c r="B131" s="160"/>
      <c r="C131" s="18"/>
      <c r="D131" s="161"/>
      <c r="E131" s="71"/>
      <c r="F131" s="161"/>
    </row>
    <row r="132" spans="1:6" ht="57" customHeight="1">
      <c r="A132" s="510" t="s">
        <v>26</v>
      </c>
      <c r="B132" s="511" t="s">
        <v>357</v>
      </c>
      <c r="C132" s="508" t="s">
        <v>473</v>
      </c>
      <c r="D132" s="512">
        <f>D134</f>
        <v>20000</v>
      </c>
      <c r="E132" s="509">
        <v>20000</v>
      </c>
      <c r="F132" s="512">
        <v>20000</v>
      </c>
    </row>
    <row r="133" spans="1:6" ht="15.75">
      <c r="A133" s="165"/>
      <c r="B133" s="148"/>
      <c r="C133" s="81"/>
      <c r="D133" s="113"/>
      <c r="E133" s="67"/>
      <c r="F133" s="113"/>
    </row>
    <row r="134" spans="1:6">
      <c r="A134" s="168"/>
      <c r="B134" s="171">
        <v>38</v>
      </c>
      <c r="C134" s="172" t="s">
        <v>76</v>
      </c>
      <c r="D134" s="73">
        <f>D135</f>
        <v>20000</v>
      </c>
      <c r="E134" s="73">
        <v>20000</v>
      </c>
      <c r="F134" s="73">
        <v>20000</v>
      </c>
    </row>
    <row r="135" spans="1:6">
      <c r="A135" s="16" t="s">
        <v>647</v>
      </c>
      <c r="B135" s="170">
        <v>381</v>
      </c>
      <c r="C135" s="12" t="s">
        <v>459</v>
      </c>
      <c r="D135" s="70">
        <v>20000</v>
      </c>
      <c r="E135" s="70"/>
      <c r="F135" s="70"/>
    </row>
    <row r="136" spans="1:6">
      <c r="A136" s="16"/>
      <c r="B136" s="170"/>
      <c r="C136" s="12"/>
      <c r="D136" s="70"/>
      <c r="E136" s="70"/>
      <c r="F136" s="70"/>
    </row>
    <row r="137" spans="1:6" ht="27" customHeight="1">
      <c r="A137" s="510" t="s">
        <v>53</v>
      </c>
      <c r="B137" s="511" t="s">
        <v>97</v>
      </c>
      <c r="C137" s="508" t="s">
        <v>229</v>
      </c>
      <c r="D137" s="512">
        <v>400000</v>
      </c>
      <c r="E137" s="509">
        <v>0</v>
      </c>
      <c r="F137" s="512">
        <v>0</v>
      </c>
    </row>
    <row r="138" spans="1:6" ht="15.75">
      <c r="A138" s="164"/>
      <c r="B138" s="148"/>
      <c r="C138" s="81"/>
      <c r="D138" s="113"/>
      <c r="E138" s="67"/>
      <c r="F138" s="113"/>
    </row>
    <row r="139" spans="1:6" ht="39">
      <c r="A139" s="225"/>
      <c r="B139" s="20">
        <v>42</v>
      </c>
      <c r="C139" s="7" t="s">
        <v>100</v>
      </c>
      <c r="D139" s="10">
        <v>400000</v>
      </c>
      <c r="E139" s="10">
        <v>0</v>
      </c>
      <c r="F139" s="10">
        <v>0</v>
      </c>
    </row>
    <row r="140" spans="1:6">
      <c r="A140" s="16" t="s">
        <v>527</v>
      </c>
      <c r="B140" s="170">
        <v>421</v>
      </c>
      <c r="C140" s="12" t="s">
        <v>81</v>
      </c>
      <c r="D140" s="70">
        <v>400000</v>
      </c>
      <c r="E140" s="70"/>
      <c r="F140" s="70"/>
    </row>
    <row r="141" spans="1:6">
      <c r="A141" s="16"/>
      <c r="B141" s="170"/>
      <c r="C141" s="12"/>
      <c r="D141" s="70"/>
      <c r="E141" s="70"/>
      <c r="F141" s="70"/>
    </row>
    <row r="142" spans="1:6" ht="43.5" customHeight="1">
      <c r="A142" s="534" t="s">
        <v>53</v>
      </c>
      <c r="B142" s="387" t="s">
        <v>180</v>
      </c>
      <c r="C142" s="388" t="s">
        <v>533</v>
      </c>
      <c r="D142" s="462">
        <f>D144</f>
        <v>900000</v>
      </c>
      <c r="E142" s="389">
        <v>0</v>
      </c>
      <c r="F142" s="389">
        <f>F144</f>
        <v>0</v>
      </c>
    </row>
    <row r="143" spans="1:6" ht="15" customHeight="1">
      <c r="A143" s="222"/>
      <c r="B143" s="170"/>
      <c r="C143" s="12"/>
      <c r="D143" s="213"/>
      <c r="E143" s="70"/>
      <c r="F143" s="70"/>
    </row>
    <row r="144" spans="1:6" ht="43.5" customHeight="1">
      <c r="A144" s="347"/>
      <c r="B144" s="171">
        <v>42</v>
      </c>
      <c r="C144" s="172" t="s">
        <v>100</v>
      </c>
      <c r="D144" s="10">
        <f>D145</f>
        <v>900000</v>
      </c>
      <c r="E144" s="73">
        <f>E145</f>
        <v>0</v>
      </c>
      <c r="F144" s="73">
        <f>F145</f>
        <v>0</v>
      </c>
    </row>
    <row r="145" spans="1:7" ht="26.25" customHeight="1">
      <c r="A145" s="222" t="s">
        <v>315</v>
      </c>
      <c r="B145" s="170">
        <v>421</v>
      </c>
      <c r="C145" s="12" t="s">
        <v>81</v>
      </c>
      <c r="D145" s="213">
        <v>900000</v>
      </c>
      <c r="E145" s="70"/>
      <c r="F145" s="70"/>
    </row>
    <row r="146" spans="1:7">
      <c r="A146" s="16"/>
      <c r="B146" s="170"/>
      <c r="C146" s="12"/>
      <c r="D146" s="70"/>
      <c r="E146" s="70"/>
      <c r="F146" s="70"/>
    </row>
    <row r="147" spans="1:7" ht="54.75" customHeight="1">
      <c r="A147" s="229" t="s">
        <v>53</v>
      </c>
      <c r="B147" s="305" t="s">
        <v>599</v>
      </c>
      <c r="C147" s="230" t="s">
        <v>600</v>
      </c>
      <c r="D147" s="233">
        <v>900000</v>
      </c>
      <c r="E147" s="233">
        <v>0</v>
      </c>
      <c r="F147" s="233">
        <v>0</v>
      </c>
    </row>
    <row r="148" spans="1:7">
      <c r="A148" s="16"/>
      <c r="B148" s="170"/>
      <c r="C148" s="12"/>
      <c r="D148" s="70"/>
      <c r="E148" s="70"/>
      <c r="F148" s="70"/>
    </row>
    <row r="149" spans="1:7">
      <c r="A149" s="168"/>
      <c r="B149" s="171">
        <v>38</v>
      </c>
      <c r="C149" s="172" t="s">
        <v>76</v>
      </c>
      <c r="D149" s="73">
        <v>900000</v>
      </c>
      <c r="E149" s="73">
        <v>0</v>
      </c>
      <c r="F149" s="73">
        <v>0</v>
      </c>
    </row>
    <row r="150" spans="1:7">
      <c r="A150" s="16" t="s">
        <v>648</v>
      </c>
      <c r="B150" s="170">
        <v>382</v>
      </c>
      <c r="C150" s="12" t="s">
        <v>52</v>
      </c>
      <c r="D150" s="70">
        <v>900000</v>
      </c>
      <c r="E150" s="70"/>
      <c r="F150" s="70"/>
    </row>
    <row r="151" spans="1:7">
      <c r="A151" s="16"/>
      <c r="B151" s="170"/>
      <c r="C151" s="12"/>
      <c r="D151" s="70"/>
      <c r="E151" s="70"/>
      <c r="F151" s="70"/>
    </row>
    <row r="152" spans="1:7" ht="54" customHeight="1">
      <c r="A152" s="534" t="s">
        <v>53</v>
      </c>
      <c r="B152" s="387" t="s">
        <v>518</v>
      </c>
      <c r="C152" s="388" t="s">
        <v>601</v>
      </c>
      <c r="D152" s="462">
        <v>400000</v>
      </c>
      <c r="E152" s="389">
        <f>E154</f>
        <v>0</v>
      </c>
      <c r="F152" s="389">
        <f>F154</f>
        <v>0</v>
      </c>
    </row>
    <row r="153" spans="1:7" ht="15" customHeight="1">
      <c r="A153" s="222"/>
      <c r="B153" s="170"/>
      <c r="C153" s="12"/>
      <c r="D153" s="213"/>
      <c r="E153" s="70"/>
      <c r="F153" s="70"/>
    </row>
    <row r="154" spans="1:7" ht="22.5" customHeight="1">
      <c r="A154" s="347"/>
      <c r="B154" s="171">
        <v>38</v>
      </c>
      <c r="C154" s="172" t="s">
        <v>76</v>
      </c>
      <c r="D154" s="10">
        <v>400000</v>
      </c>
      <c r="E154" s="73">
        <f>E155</f>
        <v>0</v>
      </c>
      <c r="F154" s="73">
        <f>F155</f>
        <v>0</v>
      </c>
    </row>
    <row r="155" spans="1:7" ht="18.75" customHeight="1">
      <c r="A155" s="222" t="s">
        <v>649</v>
      </c>
      <c r="B155" s="170">
        <v>382</v>
      </c>
      <c r="C155" s="12" t="s">
        <v>52</v>
      </c>
      <c r="D155" s="213">
        <v>400000</v>
      </c>
      <c r="E155" s="70"/>
      <c r="F155" s="70"/>
    </row>
    <row r="156" spans="1:7" ht="18" customHeight="1">
      <c r="A156" s="222"/>
      <c r="B156" s="170"/>
      <c r="C156" s="12"/>
      <c r="D156" s="70"/>
      <c r="E156" s="70"/>
      <c r="F156" s="70"/>
    </row>
    <row r="157" spans="1:7" ht="15.75">
      <c r="A157" s="550" t="s">
        <v>24</v>
      </c>
      <c r="B157" s="554">
        <v>1004</v>
      </c>
      <c r="C157" s="552" t="s">
        <v>102</v>
      </c>
      <c r="D157" s="553">
        <f>D159+D164+D169+D175+D180+D185+D191+D196+D202+D207+D212</f>
        <v>7290000</v>
      </c>
      <c r="E157" s="553">
        <f>E159+E164+E169+E175+E180+E185+E191+E196+E202+E207+E212</f>
        <v>6720000</v>
      </c>
      <c r="F157" s="553">
        <f>F159+F164+F169+F175+F180+F185+F191+F196+F202+F207+F212</f>
        <v>6720000</v>
      </c>
      <c r="G157" s="204"/>
    </row>
    <row r="158" spans="1:7" s="188" customFormat="1">
      <c r="A158" s="337"/>
      <c r="B158" s="157"/>
      <c r="C158" s="79"/>
      <c r="D158" s="80"/>
      <c r="E158" s="80"/>
      <c r="F158" s="80"/>
    </row>
    <row r="159" spans="1:7" ht="26.25">
      <c r="A159" s="510" t="s">
        <v>26</v>
      </c>
      <c r="B159" s="511" t="s">
        <v>103</v>
      </c>
      <c r="C159" s="508" t="s">
        <v>104</v>
      </c>
      <c r="D159" s="509">
        <v>5000000</v>
      </c>
      <c r="E159" s="509">
        <v>5200000</v>
      </c>
      <c r="F159" s="509">
        <v>5200000</v>
      </c>
    </row>
    <row r="160" spans="1:7">
      <c r="A160" s="133"/>
      <c r="B160" s="146"/>
      <c r="C160" s="34"/>
      <c r="D160" s="26"/>
      <c r="E160" s="26"/>
      <c r="F160" s="26"/>
    </row>
    <row r="161" spans="1:6">
      <c r="A161" s="225"/>
      <c r="B161" s="20">
        <v>38</v>
      </c>
      <c r="C161" s="7" t="s">
        <v>105</v>
      </c>
      <c r="D161" s="10">
        <v>5000000</v>
      </c>
      <c r="E161" s="10">
        <v>5200000</v>
      </c>
      <c r="F161" s="10">
        <v>5200000</v>
      </c>
    </row>
    <row r="162" spans="1:6" ht="21" customHeight="1">
      <c r="A162" s="16" t="s">
        <v>345</v>
      </c>
      <c r="B162" s="170">
        <v>381</v>
      </c>
      <c r="C162" s="12" t="s">
        <v>369</v>
      </c>
      <c r="D162" s="88">
        <v>5000000</v>
      </c>
      <c r="E162" s="88"/>
      <c r="F162" s="88"/>
    </row>
    <row r="163" spans="1:6" ht="15" customHeight="1">
      <c r="A163" s="16"/>
      <c r="B163" s="170"/>
      <c r="C163" s="12"/>
      <c r="D163" s="88"/>
      <c r="E163" s="88"/>
      <c r="F163" s="88"/>
    </row>
    <row r="164" spans="1:6" ht="41.25" customHeight="1">
      <c r="A164" s="229" t="s">
        <v>26</v>
      </c>
      <c r="B164" s="305" t="s">
        <v>106</v>
      </c>
      <c r="C164" s="230" t="s">
        <v>359</v>
      </c>
      <c r="D164" s="231">
        <f>D166</f>
        <v>200000</v>
      </c>
      <c r="E164" s="253">
        <v>100000</v>
      </c>
      <c r="F164" s="231">
        <v>100000</v>
      </c>
    </row>
    <row r="165" spans="1:6" s="188" customFormat="1" ht="15.75" customHeight="1">
      <c r="A165" s="335"/>
      <c r="B165" s="256"/>
      <c r="C165" s="257"/>
      <c r="D165" s="336"/>
      <c r="E165" s="336"/>
      <c r="F165" s="336"/>
    </row>
    <row r="166" spans="1:6" ht="17.25" customHeight="1">
      <c r="A166" s="168"/>
      <c r="B166" s="171">
        <v>38</v>
      </c>
      <c r="C166" s="172" t="s">
        <v>76</v>
      </c>
      <c r="D166" s="86">
        <f>D167</f>
        <v>200000</v>
      </c>
      <c r="E166" s="86">
        <v>100000</v>
      </c>
      <c r="F166" s="86">
        <v>100000</v>
      </c>
    </row>
    <row r="167" spans="1:6" ht="26.25">
      <c r="A167" s="16" t="s">
        <v>650</v>
      </c>
      <c r="B167" s="170">
        <v>381</v>
      </c>
      <c r="C167" s="12" t="s">
        <v>244</v>
      </c>
      <c r="D167" s="88">
        <v>200000</v>
      </c>
      <c r="E167" s="70"/>
      <c r="F167" s="88"/>
    </row>
    <row r="168" spans="1:6" ht="15" customHeight="1">
      <c r="A168" s="16"/>
      <c r="B168" s="170"/>
      <c r="C168" s="12"/>
      <c r="D168" s="88"/>
      <c r="E168" s="70"/>
      <c r="F168" s="88"/>
    </row>
    <row r="169" spans="1:6" ht="26.25">
      <c r="A169" s="329" t="s">
        <v>26</v>
      </c>
      <c r="B169" s="203" t="s">
        <v>108</v>
      </c>
      <c r="C169" s="252" t="s">
        <v>334</v>
      </c>
      <c r="D169" s="309">
        <f>D171</f>
        <v>60000</v>
      </c>
      <c r="E169" s="309">
        <v>60000</v>
      </c>
      <c r="F169" s="309">
        <v>60000</v>
      </c>
    </row>
    <row r="170" spans="1:6">
      <c r="A170" s="379"/>
      <c r="B170" s="162"/>
      <c r="C170" s="19"/>
      <c r="D170" s="215"/>
      <c r="E170" s="215"/>
      <c r="F170" s="215"/>
    </row>
    <row r="171" spans="1:6">
      <c r="A171" s="380"/>
      <c r="B171" s="171">
        <v>32</v>
      </c>
      <c r="C171" s="172" t="s">
        <v>35</v>
      </c>
      <c r="D171" s="73">
        <f>D172+D173</f>
        <v>60000</v>
      </c>
      <c r="E171" s="73">
        <v>60000</v>
      </c>
      <c r="F171" s="73">
        <v>60000</v>
      </c>
    </row>
    <row r="172" spans="1:6">
      <c r="A172" s="222" t="s">
        <v>651</v>
      </c>
      <c r="B172" s="170">
        <v>323</v>
      </c>
      <c r="C172" s="12" t="s">
        <v>41</v>
      </c>
      <c r="D172" s="70">
        <v>40000</v>
      </c>
      <c r="E172" s="70"/>
      <c r="F172" s="70"/>
    </row>
    <row r="173" spans="1:6" ht="26.25">
      <c r="A173" s="222" t="s">
        <v>349</v>
      </c>
      <c r="B173" s="170">
        <v>329</v>
      </c>
      <c r="C173" s="12" t="s">
        <v>43</v>
      </c>
      <c r="D173" s="70">
        <v>20000</v>
      </c>
      <c r="E173" s="70"/>
      <c r="F173" s="70"/>
    </row>
    <row r="174" spans="1:6">
      <c r="A174" s="341"/>
      <c r="B174" s="342"/>
      <c r="C174" s="244"/>
      <c r="D174" s="211"/>
      <c r="E174" s="211"/>
      <c r="F174" s="211"/>
    </row>
    <row r="175" spans="1:6" ht="39">
      <c r="A175" s="229" t="s">
        <v>26</v>
      </c>
      <c r="B175" s="305" t="s">
        <v>253</v>
      </c>
      <c r="C175" s="230" t="s">
        <v>333</v>
      </c>
      <c r="D175" s="231">
        <f>D177</f>
        <v>400000</v>
      </c>
      <c r="E175" s="233">
        <v>200000</v>
      </c>
      <c r="F175" s="231">
        <v>200000</v>
      </c>
    </row>
    <row r="176" spans="1:6" s="188" customFormat="1">
      <c r="A176" s="335"/>
      <c r="B176" s="256"/>
      <c r="C176" s="257"/>
      <c r="D176" s="336"/>
      <c r="E176" s="258"/>
      <c r="F176" s="336"/>
    </row>
    <row r="177" spans="1:6">
      <c r="A177" s="168"/>
      <c r="B177" s="171">
        <v>38</v>
      </c>
      <c r="C177" s="172" t="s">
        <v>76</v>
      </c>
      <c r="D177" s="86">
        <f>D178</f>
        <v>400000</v>
      </c>
      <c r="E177" s="73">
        <v>200000</v>
      </c>
      <c r="F177" s="86">
        <v>200000</v>
      </c>
    </row>
    <row r="178" spans="1:6">
      <c r="A178" s="16" t="s">
        <v>652</v>
      </c>
      <c r="B178" s="170">
        <v>381</v>
      </c>
      <c r="C178" s="12" t="s">
        <v>369</v>
      </c>
      <c r="D178" s="88">
        <v>400000</v>
      </c>
      <c r="E178" s="70"/>
      <c r="F178" s="88"/>
    </row>
    <row r="179" spans="1:6">
      <c r="A179" s="16"/>
      <c r="B179" s="146"/>
      <c r="C179" s="34"/>
      <c r="D179" s="37"/>
      <c r="E179" s="26"/>
      <c r="F179" s="37"/>
    </row>
    <row r="180" spans="1:6" ht="26.25">
      <c r="A180" s="229" t="s">
        <v>26</v>
      </c>
      <c r="B180" s="203" t="s">
        <v>336</v>
      </c>
      <c r="C180" s="230" t="s">
        <v>250</v>
      </c>
      <c r="D180" s="231">
        <f>D182</f>
        <v>100000</v>
      </c>
      <c r="E180" s="233">
        <v>100000</v>
      </c>
      <c r="F180" s="231">
        <v>100000</v>
      </c>
    </row>
    <row r="181" spans="1:6">
      <c r="A181" s="16"/>
      <c r="B181" s="146"/>
      <c r="C181" s="34"/>
      <c r="D181" s="37"/>
      <c r="E181" s="26"/>
      <c r="F181" s="37"/>
    </row>
    <row r="182" spans="1:6">
      <c r="A182" s="16"/>
      <c r="B182" s="171">
        <v>32</v>
      </c>
      <c r="C182" s="172" t="s">
        <v>35</v>
      </c>
      <c r="D182" s="86">
        <f>D183</f>
        <v>100000</v>
      </c>
      <c r="E182" s="73">
        <v>100000</v>
      </c>
      <c r="F182" s="86">
        <v>100000</v>
      </c>
    </row>
    <row r="183" spans="1:6" ht="26.25">
      <c r="A183" s="16" t="s">
        <v>350</v>
      </c>
      <c r="B183" s="170">
        <v>322</v>
      </c>
      <c r="C183" s="12" t="s">
        <v>39</v>
      </c>
      <c r="D183" s="88">
        <v>100000</v>
      </c>
      <c r="E183" s="70"/>
      <c r="F183" s="88"/>
    </row>
    <row r="184" spans="1:6">
      <c r="A184" s="16"/>
      <c r="B184" s="170"/>
      <c r="C184" s="12"/>
      <c r="D184" s="88"/>
      <c r="E184" s="70"/>
      <c r="F184" s="88"/>
    </row>
    <row r="185" spans="1:6" ht="19.5" customHeight="1">
      <c r="A185" s="510" t="s">
        <v>26</v>
      </c>
      <c r="B185" s="511" t="s">
        <v>337</v>
      </c>
      <c r="C185" s="508" t="s">
        <v>107</v>
      </c>
      <c r="D185" s="509">
        <f>D187</f>
        <v>220000</v>
      </c>
      <c r="E185" s="509">
        <v>220000</v>
      </c>
      <c r="F185" s="509">
        <v>220000</v>
      </c>
    </row>
    <row r="186" spans="1:6" ht="15.75">
      <c r="A186" s="167"/>
      <c r="B186" s="148"/>
      <c r="C186" s="81"/>
      <c r="D186" s="67"/>
      <c r="E186" s="67"/>
      <c r="F186" s="67"/>
    </row>
    <row r="187" spans="1:6">
      <c r="A187" s="168"/>
      <c r="B187" s="20">
        <v>32</v>
      </c>
      <c r="C187" s="7" t="s">
        <v>35</v>
      </c>
      <c r="D187" s="11">
        <f>D188+D189</f>
        <v>220000</v>
      </c>
      <c r="E187" s="10">
        <v>220000</v>
      </c>
      <c r="F187" s="11">
        <v>220000</v>
      </c>
    </row>
    <row r="188" spans="1:6" ht="26.25">
      <c r="A188" s="16" t="s">
        <v>351</v>
      </c>
      <c r="B188" s="234">
        <v>322</v>
      </c>
      <c r="C188" s="13" t="s">
        <v>39</v>
      </c>
      <c r="D188" s="17">
        <v>150000</v>
      </c>
      <c r="E188" s="213"/>
      <c r="F188" s="17"/>
    </row>
    <row r="189" spans="1:6">
      <c r="A189" s="16" t="s">
        <v>393</v>
      </c>
      <c r="B189" s="234">
        <v>323</v>
      </c>
      <c r="C189" s="13" t="s">
        <v>98</v>
      </c>
      <c r="D189" s="17">
        <v>70000</v>
      </c>
      <c r="E189" s="213"/>
      <c r="F189" s="17"/>
    </row>
    <row r="190" spans="1:6">
      <c r="A190" s="16"/>
      <c r="B190" s="234"/>
      <c r="C190" s="13"/>
      <c r="D190" s="17"/>
      <c r="E190" s="213"/>
      <c r="F190" s="17"/>
    </row>
    <row r="191" spans="1:6" ht="69.75" customHeight="1">
      <c r="A191" s="510" t="s">
        <v>26</v>
      </c>
      <c r="B191" s="511" t="s">
        <v>338</v>
      </c>
      <c r="C191" s="508" t="s">
        <v>523</v>
      </c>
      <c r="D191" s="509">
        <v>270000</v>
      </c>
      <c r="E191" s="509">
        <v>300000</v>
      </c>
      <c r="F191" s="509">
        <v>300000</v>
      </c>
    </row>
    <row r="192" spans="1:6" ht="15.75">
      <c r="A192" s="167"/>
      <c r="B192" s="148"/>
      <c r="C192" s="81"/>
      <c r="D192" s="67"/>
      <c r="E192" s="67"/>
      <c r="F192" s="67"/>
    </row>
    <row r="193" spans="1:6">
      <c r="A193" s="168"/>
      <c r="B193" s="20">
        <v>38</v>
      </c>
      <c r="C193" s="7" t="s">
        <v>76</v>
      </c>
      <c r="D193" s="11">
        <v>270000</v>
      </c>
      <c r="E193" s="10">
        <v>300000</v>
      </c>
      <c r="F193" s="11">
        <v>300000</v>
      </c>
    </row>
    <row r="194" spans="1:6">
      <c r="A194" s="16" t="s">
        <v>411</v>
      </c>
      <c r="B194" s="234">
        <v>381</v>
      </c>
      <c r="C194" s="13" t="s">
        <v>51</v>
      </c>
      <c r="D194" s="17">
        <v>270000</v>
      </c>
      <c r="E194" s="213"/>
      <c r="F194" s="17"/>
    </row>
    <row r="195" spans="1:6">
      <c r="A195" s="16"/>
      <c r="B195" s="234"/>
      <c r="C195" s="13"/>
      <c r="D195" s="17"/>
      <c r="E195" s="213"/>
      <c r="F195" s="17"/>
    </row>
    <row r="196" spans="1:6" ht="64.5">
      <c r="A196" s="386" t="s">
        <v>26</v>
      </c>
      <c r="B196" s="460" t="s">
        <v>541</v>
      </c>
      <c r="C196" s="461" t="s">
        <v>542</v>
      </c>
      <c r="D196" s="513">
        <f>D198</f>
        <v>550000</v>
      </c>
      <c r="E196" s="462">
        <f>E198</f>
        <v>0</v>
      </c>
      <c r="F196" s="513">
        <f>F198</f>
        <v>0</v>
      </c>
    </row>
    <row r="197" spans="1:6">
      <c r="A197" s="16"/>
      <c r="B197" s="234"/>
      <c r="C197" s="13"/>
      <c r="D197" s="17"/>
      <c r="E197" s="213"/>
      <c r="F197" s="17"/>
    </row>
    <row r="198" spans="1:6">
      <c r="A198" s="168"/>
      <c r="B198" s="20">
        <v>38</v>
      </c>
      <c r="C198" s="7" t="s">
        <v>76</v>
      </c>
      <c r="D198" s="11">
        <f>D199+D200</f>
        <v>550000</v>
      </c>
      <c r="E198" s="10">
        <f>E199</f>
        <v>0</v>
      </c>
      <c r="F198" s="11">
        <f>F199</f>
        <v>0</v>
      </c>
    </row>
    <row r="199" spans="1:6">
      <c r="A199" s="16" t="s">
        <v>438</v>
      </c>
      <c r="B199" s="234">
        <v>381</v>
      </c>
      <c r="C199" s="13" t="s">
        <v>51</v>
      </c>
      <c r="D199" s="17">
        <v>350000</v>
      </c>
      <c r="E199" s="213"/>
      <c r="F199" s="17"/>
    </row>
    <row r="200" spans="1:6">
      <c r="A200" s="16" t="s">
        <v>461</v>
      </c>
      <c r="B200" s="234">
        <v>382</v>
      </c>
      <c r="C200" s="13" t="s">
        <v>52</v>
      </c>
      <c r="D200" s="17">
        <v>200000</v>
      </c>
      <c r="E200" s="213"/>
      <c r="F200" s="17"/>
    </row>
    <row r="201" spans="1:6">
      <c r="A201" s="16"/>
      <c r="B201" s="234"/>
      <c r="C201" s="13"/>
      <c r="D201" s="17"/>
      <c r="E201" s="213"/>
      <c r="F201" s="17"/>
    </row>
    <row r="202" spans="1:6" ht="41.25" customHeight="1">
      <c r="A202" s="386" t="s">
        <v>26</v>
      </c>
      <c r="B202" s="387" t="s">
        <v>442</v>
      </c>
      <c r="C202" s="388" t="s">
        <v>443</v>
      </c>
      <c r="D202" s="389">
        <f>D204</f>
        <v>350000</v>
      </c>
      <c r="E202" s="389">
        <v>400000</v>
      </c>
      <c r="F202" s="389">
        <v>400000</v>
      </c>
    </row>
    <row r="203" spans="1:6" ht="15.75" customHeight="1">
      <c r="A203" s="16"/>
      <c r="B203" s="170"/>
      <c r="C203" s="12"/>
      <c r="D203" s="70"/>
      <c r="E203" s="70"/>
      <c r="F203" s="70"/>
    </row>
    <row r="204" spans="1:6" ht="15.75" customHeight="1">
      <c r="A204" s="168"/>
      <c r="B204" s="171">
        <v>38</v>
      </c>
      <c r="C204" s="172" t="s">
        <v>76</v>
      </c>
      <c r="D204" s="73">
        <f>D205</f>
        <v>350000</v>
      </c>
      <c r="E204" s="73">
        <v>400000</v>
      </c>
      <c r="F204" s="73">
        <v>400000</v>
      </c>
    </row>
    <row r="205" spans="1:6" ht="30" customHeight="1">
      <c r="A205" s="16" t="s">
        <v>528</v>
      </c>
      <c r="B205" s="170">
        <v>381</v>
      </c>
      <c r="C205" s="12" t="s">
        <v>444</v>
      </c>
      <c r="D205" s="70">
        <v>350000</v>
      </c>
      <c r="E205" s="70"/>
      <c r="F205" s="70"/>
    </row>
    <row r="206" spans="1:6" ht="16.5" customHeight="1">
      <c r="A206" s="16"/>
      <c r="B206" s="170"/>
      <c r="C206" s="12"/>
      <c r="D206" s="70"/>
      <c r="E206" s="70"/>
      <c r="F206" s="70"/>
    </row>
    <row r="207" spans="1:6" ht="41.25" customHeight="1">
      <c r="A207" s="386" t="s">
        <v>26</v>
      </c>
      <c r="B207" s="387" t="s">
        <v>481</v>
      </c>
      <c r="C207" s="388" t="s">
        <v>618</v>
      </c>
      <c r="D207" s="389">
        <f>D209</f>
        <v>100000</v>
      </c>
      <c r="E207" s="389">
        <v>100000</v>
      </c>
      <c r="F207" s="389">
        <v>100000</v>
      </c>
    </row>
    <row r="208" spans="1:6" ht="15" customHeight="1">
      <c r="A208" s="16"/>
      <c r="B208" s="170"/>
      <c r="C208" s="12"/>
      <c r="D208" s="70"/>
      <c r="E208" s="70"/>
      <c r="F208" s="70"/>
    </row>
    <row r="209" spans="1:6" ht="16.5" customHeight="1">
      <c r="A209" s="168"/>
      <c r="B209" s="171">
        <v>38</v>
      </c>
      <c r="C209" s="172" t="s">
        <v>76</v>
      </c>
      <c r="D209" s="73">
        <f>D210</f>
        <v>100000</v>
      </c>
      <c r="E209" s="73">
        <v>100000</v>
      </c>
      <c r="F209" s="73">
        <v>100000</v>
      </c>
    </row>
    <row r="210" spans="1:6" ht="30" customHeight="1">
      <c r="A210" s="16" t="s">
        <v>439</v>
      </c>
      <c r="B210" s="170">
        <v>381</v>
      </c>
      <c r="C210" s="12" t="s">
        <v>444</v>
      </c>
      <c r="D210" s="70">
        <v>100000</v>
      </c>
      <c r="E210" s="70"/>
      <c r="F210" s="70"/>
    </row>
    <row r="211" spans="1:6" ht="12.75" customHeight="1">
      <c r="A211" s="16"/>
      <c r="B211" s="170"/>
      <c r="C211" s="12"/>
      <c r="D211" s="70"/>
      <c r="E211" s="70"/>
      <c r="F211" s="70"/>
    </row>
    <row r="212" spans="1:6" ht="42" customHeight="1">
      <c r="A212" s="386" t="s">
        <v>26</v>
      </c>
      <c r="B212" s="387" t="s">
        <v>619</v>
      </c>
      <c r="C212" s="388" t="s">
        <v>643</v>
      </c>
      <c r="D212" s="389">
        <v>40000</v>
      </c>
      <c r="E212" s="389">
        <v>40000</v>
      </c>
      <c r="F212" s="389">
        <v>40000</v>
      </c>
    </row>
    <row r="213" spans="1:6" ht="16.5" customHeight="1">
      <c r="A213" s="16"/>
      <c r="B213" s="170"/>
      <c r="C213" s="12"/>
      <c r="D213" s="70"/>
      <c r="E213" s="70"/>
      <c r="F213" s="70"/>
    </row>
    <row r="214" spans="1:6" ht="17.25" customHeight="1">
      <c r="A214" s="168"/>
      <c r="B214" s="171">
        <v>32</v>
      </c>
      <c r="C214" s="172" t="s">
        <v>35</v>
      </c>
      <c r="D214" s="73">
        <v>40000</v>
      </c>
      <c r="E214" s="73">
        <v>40000</v>
      </c>
      <c r="F214" s="73">
        <v>40000</v>
      </c>
    </row>
    <row r="215" spans="1:6" ht="26.25" customHeight="1">
      <c r="A215" s="16" t="s">
        <v>653</v>
      </c>
      <c r="B215" s="170">
        <v>329</v>
      </c>
      <c r="C215" s="12" t="s">
        <v>43</v>
      </c>
      <c r="D215" s="70">
        <v>40000</v>
      </c>
      <c r="E215" s="70"/>
      <c r="F215" s="70"/>
    </row>
    <row r="216" spans="1:6" ht="15.75" customHeight="1">
      <c r="A216" s="16"/>
      <c r="B216" s="170"/>
      <c r="C216" s="12"/>
      <c r="D216" s="70"/>
      <c r="E216" s="70"/>
      <c r="F216" s="70"/>
    </row>
    <row r="217" spans="1:6" ht="15.75">
      <c r="A217" s="550" t="s">
        <v>24</v>
      </c>
      <c r="B217" s="554">
        <v>1005</v>
      </c>
      <c r="C217" s="552" t="s">
        <v>109</v>
      </c>
      <c r="D217" s="559">
        <f>D219+D225+D230+D238</f>
        <v>5470000</v>
      </c>
      <c r="E217" s="553">
        <f>E219+E225+E230+E238</f>
        <v>5470000</v>
      </c>
      <c r="F217" s="559">
        <f>F219+F225+F230+F238</f>
        <v>5470000</v>
      </c>
    </row>
    <row r="218" spans="1:6" ht="16.5" customHeight="1">
      <c r="A218" s="133"/>
      <c r="B218" s="146"/>
      <c r="C218" s="34"/>
      <c r="D218" s="26"/>
      <c r="E218" s="26"/>
      <c r="F218" s="26"/>
    </row>
    <row r="219" spans="1:6" ht="36" customHeight="1">
      <c r="A219" s="510" t="s">
        <v>26</v>
      </c>
      <c r="B219" s="511" t="s">
        <v>110</v>
      </c>
      <c r="C219" s="508" t="s">
        <v>111</v>
      </c>
      <c r="D219" s="509">
        <f>D221</f>
        <v>4300000</v>
      </c>
      <c r="E219" s="509">
        <f>E221</f>
        <v>4300000</v>
      </c>
      <c r="F219" s="509">
        <f>F221</f>
        <v>4300000</v>
      </c>
    </row>
    <row r="220" spans="1:6" ht="18" customHeight="1">
      <c r="A220" s="34"/>
      <c r="B220" s="146"/>
      <c r="C220" s="445"/>
      <c r="D220" s="446"/>
      <c r="E220" s="447"/>
      <c r="F220" s="446"/>
    </row>
    <row r="221" spans="1:6" ht="57.75" customHeight="1">
      <c r="A221" s="163"/>
      <c r="B221" s="162">
        <v>37</v>
      </c>
      <c r="C221" s="19" t="s">
        <v>112</v>
      </c>
      <c r="D221" s="215">
        <f>D222+D223</f>
        <v>4300000</v>
      </c>
      <c r="E221" s="10">
        <v>4300000</v>
      </c>
      <c r="F221" s="215">
        <v>4300000</v>
      </c>
    </row>
    <row r="222" spans="1:6" ht="29.25" customHeight="1">
      <c r="A222" s="16" t="s">
        <v>529</v>
      </c>
      <c r="B222" s="170">
        <v>372</v>
      </c>
      <c r="C222" s="13" t="s">
        <v>113</v>
      </c>
      <c r="D222" s="213">
        <v>2500000</v>
      </c>
      <c r="E222" s="213"/>
      <c r="F222" s="213"/>
    </row>
    <row r="223" spans="1:6" ht="77.25" customHeight="1">
      <c r="A223" s="169">
        <v>63</v>
      </c>
      <c r="B223" s="170">
        <v>372</v>
      </c>
      <c r="C223" s="13" t="s">
        <v>114</v>
      </c>
      <c r="D223" s="17">
        <v>1800000</v>
      </c>
      <c r="E223" s="213"/>
      <c r="F223" s="17"/>
    </row>
    <row r="224" spans="1:6">
      <c r="A224" s="169"/>
      <c r="B224" s="170"/>
      <c r="C224" s="12"/>
      <c r="D224" s="88"/>
      <c r="E224" s="70"/>
      <c r="F224" s="88"/>
    </row>
    <row r="225" spans="1:6" ht="51.75">
      <c r="A225" s="514" t="s">
        <v>26</v>
      </c>
      <c r="B225" s="387" t="s">
        <v>115</v>
      </c>
      <c r="C225" s="515" t="s">
        <v>468</v>
      </c>
      <c r="D225" s="516">
        <f>D227</f>
        <v>800000</v>
      </c>
      <c r="E225" s="389">
        <f>E227</f>
        <v>800000</v>
      </c>
      <c r="F225" s="516">
        <f>F227</f>
        <v>800000</v>
      </c>
    </row>
    <row r="226" spans="1:6" ht="17.25" customHeight="1">
      <c r="A226" s="34"/>
      <c r="B226" s="146"/>
      <c r="C226" s="34"/>
      <c r="D226" s="3"/>
      <c r="E226" s="26"/>
      <c r="F226" s="3"/>
    </row>
    <row r="227" spans="1:6" ht="51.75">
      <c r="A227" s="163"/>
      <c r="B227" s="162">
        <v>37</v>
      </c>
      <c r="C227" s="19" t="s">
        <v>112</v>
      </c>
      <c r="D227" s="215">
        <f>D228</f>
        <v>800000</v>
      </c>
      <c r="E227" s="10">
        <v>800000</v>
      </c>
      <c r="F227" s="215">
        <v>800000</v>
      </c>
    </row>
    <row r="228" spans="1:6" ht="51.75">
      <c r="A228" s="16" t="s">
        <v>534</v>
      </c>
      <c r="B228" s="170">
        <v>372</v>
      </c>
      <c r="C228" s="12" t="s">
        <v>469</v>
      </c>
      <c r="D228" s="70">
        <v>800000</v>
      </c>
      <c r="E228" s="70"/>
      <c r="F228" s="70"/>
    </row>
    <row r="229" spans="1:6">
      <c r="A229" s="169"/>
      <c r="B229" s="170"/>
      <c r="C229" s="12"/>
      <c r="D229" s="88"/>
      <c r="E229" s="70"/>
      <c r="F229" s="88"/>
    </row>
    <row r="230" spans="1:6">
      <c r="A230" s="388" t="s">
        <v>26</v>
      </c>
      <c r="B230" s="387" t="s">
        <v>394</v>
      </c>
      <c r="C230" s="388" t="s">
        <v>116</v>
      </c>
      <c r="D230" s="647">
        <f>D232+D235</f>
        <v>200000</v>
      </c>
      <c r="E230" s="647">
        <f>E232+E235</f>
        <v>200000</v>
      </c>
      <c r="F230" s="517">
        <f>F232+F235</f>
        <v>200000</v>
      </c>
    </row>
    <row r="231" spans="1:6" ht="15.75">
      <c r="A231" s="151"/>
      <c r="B231" s="152"/>
      <c r="C231" s="174"/>
      <c r="D231" s="62"/>
      <c r="E231" s="26"/>
      <c r="F231" s="62"/>
    </row>
    <row r="232" spans="1:6" ht="39">
      <c r="A232" s="393"/>
      <c r="B232" s="162">
        <v>36</v>
      </c>
      <c r="C232" s="19" t="s">
        <v>395</v>
      </c>
      <c r="D232" s="215">
        <f>D233</f>
        <v>100000</v>
      </c>
      <c r="E232" s="73">
        <v>100000</v>
      </c>
      <c r="F232" s="215">
        <v>100000</v>
      </c>
    </row>
    <row r="233" spans="1:6" ht="39">
      <c r="A233" s="163" t="s">
        <v>654</v>
      </c>
      <c r="B233" s="160">
        <v>366</v>
      </c>
      <c r="C233" s="18" t="s">
        <v>228</v>
      </c>
      <c r="D233" s="236">
        <v>100000</v>
      </c>
      <c r="E233" s="70"/>
      <c r="F233" s="236"/>
    </row>
    <row r="234" spans="1:6" ht="15.75">
      <c r="A234" s="151"/>
      <c r="B234" s="152"/>
      <c r="C234" s="174"/>
      <c r="D234" s="62"/>
      <c r="E234" s="26"/>
      <c r="F234" s="62"/>
    </row>
    <row r="235" spans="1:6">
      <c r="A235" s="12"/>
      <c r="B235" s="162">
        <v>38</v>
      </c>
      <c r="C235" s="19" t="s">
        <v>76</v>
      </c>
      <c r="D235" s="215">
        <f>D236</f>
        <v>100000</v>
      </c>
      <c r="E235" s="10">
        <v>100000</v>
      </c>
      <c r="F235" s="215">
        <v>100000</v>
      </c>
    </row>
    <row r="236" spans="1:6">
      <c r="A236" s="169">
        <v>66</v>
      </c>
      <c r="B236" s="170">
        <v>381</v>
      </c>
      <c r="C236" s="12" t="s">
        <v>51</v>
      </c>
      <c r="D236" s="70">
        <v>100000</v>
      </c>
      <c r="E236" s="70"/>
      <c r="F236" s="70"/>
    </row>
    <row r="237" spans="1:6">
      <c r="A237" s="169"/>
      <c r="B237" s="170"/>
      <c r="C237" s="12"/>
      <c r="D237" s="70"/>
      <c r="E237" s="70"/>
      <c r="F237" s="70"/>
    </row>
    <row r="238" spans="1:6" ht="26.25">
      <c r="A238" s="411" t="s">
        <v>26</v>
      </c>
      <c r="B238" s="412" t="s">
        <v>431</v>
      </c>
      <c r="C238" s="413" t="s">
        <v>470</v>
      </c>
      <c r="D238" s="414">
        <v>170000</v>
      </c>
      <c r="E238" s="414">
        <v>170000</v>
      </c>
      <c r="F238" s="414">
        <v>170000</v>
      </c>
    </row>
    <row r="239" spans="1:6">
      <c r="A239" s="169"/>
      <c r="B239" s="170"/>
      <c r="C239" s="12"/>
      <c r="D239" s="70"/>
      <c r="E239" s="70"/>
      <c r="F239" s="70"/>
    </row>
    <row r="240" spans="1:6">
      <c r="A240" s="332"/>
      <c r="B240" s="171">
        <v>38</v>
      </c>
      <c r="C240" s="172" t="s">
        <v>76</v>
      </c>
      <c r="D240" s="73">
        <v>170000</v>
      </c>
      <c r="E240" s="73">
        <v>170000</v>
      </c>
      <c r="F240" s="73">
        <v>170000</v>
      </c>
    </row>
    <row r="241" spans="1:6">
      <c r="A241" s="169">
        <v>67</v>
      </c>
      <c r="B241" s="170">
        <v>381</v>
      </c>
      <c r="C241" s="12" t="s">
        <v>51</v>
      </c>
      <c r="D241" s="70">
        <v>170000</v>
      </c>
      <c r="E241" s="70"/>
      <c r="F241" s="70"/>
    </row>
    <row r="242" spans="1:6">
      <c r="A242" s="137"/>
      <c r="B242" s="146"/>
      <c r="C242" s="34"/>
      <c r="D242" s="26"/>
      <c r="E242" s="26"/>
      <c r="F242" s="26"/>
    </row>
    <row r="243" spans="1:6" ht="33" customHeight="1">
      <c r="A243" s="555" t="s">
        <v>24</v>
      </c>
      <c r="B243" s="556">
        <v>1006</v>
      </c>
      <c r="C243" s="557" t="s">
        <v>117</v>
      </c>
      <c r="D243" s="558">
        <f>D245+D250+D255+D260+D265+D270+D287</f>
        <v>7971000</v>
      </c>
      <c r="E243" s="558">
        <f>E245+E250+E255+E260+E265+E270+E287</f>
        <v>5360000</v>
      </c>
      <c r="F243" s="558">
        <f>F245+F250+F255+F260+F265+F270+F287</f>
        <v>5360000</v>
      </c>
    </row>
    <row r="244" spans="1:6">
      <c r="A244" s="34"/>
      <c r="B244" s="146"/>
      <c r="C244" s="34"/>
      <c r="D244" s="26"/>
      <c r="E244" s="26"/>
      <c r="F244" s="26"/>
    </row>
    <row r="245" spans="1:6" ht="54.75" customHeight="1">
      <c r="A245" s="510" t="s">
        <v>26</v>
      </c>
      <c r="B245" s="511" t="s">
        <v>230</v>
      </c>
      <c r="C245" s="508" t="s">
        <v>428</v>
      </c>
      <c r="D245" s="509">
        <f>D247</f>
        <v>2550000</v>
      </c>
      <c r="E245" s="509">
        <v>2550000</v>
      </c>
      <c r="F245" s="509">
        <v>2550000</v>
      </c>
    </row>
    <row r="246" spans="1:6" ht="20.25" customHeight="1">
      <c r="A246" s="34"/>
      <c r="B246" s="146"/>
      <c r="C246" s="34"/>
      <c r="D246" s="3"/>
      <c r="E246" s="26"/>
      <c r="F246" s="3"/>
    </row>
    <row r="247" spans="1:6" s="188" customFormat="1" ht="56.25" customHeight="1">
      <c r="A247" s="12"/>
      <c r="B247" s="162">
        <v>37</v>
      </c>
      <c r="C247" s="19" t="s">
        <v>112</v>
      </c>
      <c r="D247" s="215">
        <f>D248</f>
        <v>2550000</v>
      </c>
      <c r="E247" s="10">
        <v>2550000</v>
      </c>
      <c r="F247" s="215">
        <v>2550000</v>
      </c>
    </row>
    <row r="248" spans="1:6" ht="54" customHeight="1">
      <c r="A248" s="169">
        <v>68</v>
      </c>
      <c r="B248" s="170">
        <v>372</v>
      </c>
      <c r="C248" s="13" t="s">
        <v>332</v>
      </c>
      <c r="D248" s="70">
        <v>2550000</v>
      </c>
      <c r="E248" s="70"/>
      <c r="F248" s="70"/>
    </row>
    <row r="249" spans="1:6" ht="17.25" customHeight="1">
      <c r="A249" s="169"/>
      <c r="B249" s="170"/>
      <c r="C249" s="13"/>
      <c r="D249" s="70"/>
      <c r="E249" s="70"/>
      <c r="F249" s="70"/>
    </row>
    <row r="250" spans="1:6" ht="27.75" customHeight="1">
      <c r="A250" s="304" t="s">
        <v>26</v>
      </c>
      <c r="B250" s="305" t="s">
        <v>385</v>
      </c>
      <c r="C250" s="252" t="s">
        <v>471</v>
      </c>
      <c r="D250" s="233">
        <f>D252</f>
        <v>2000000</v>
      </c>
      <c r="E250" s="233">
        <v>2000000</v>
      </c>
      <c r="F250" s="233">
        <v>2000000</v>
      </c>
    </row>
    <row r="251" spans="1:6" s="587" customFormat="1" ht="17.25" customHeight="1">
      <c r="A251" s="530"/>
      <c r="B251" s="531"/>
      <c r="C251" s="532"/>
      <c r="D251" s="533"/>
      <c r="E251" s="533"/>
      <c r="F251" s="533"/>
    </row>
    <row r="252" spans="1:6" s="188" customFormat="1" ht="57.75" customHeight="1">
      <c r="A252" s="255"/>
      <c r="B252" s="256">
        <v>37</v>
      </c>
      <c r="C252" s="19" t="s">
        <v>112</v>
      </c>
      <c r="D252" s="258">
        <f>D253</f>
        <v>2000000</v>
      </c>
      <c r="E252" s="258">
        <v>2000000</v>
      </c>
      <c r="F252" s="258">
        <v>2000000</v>
      </c>
    </row>
    <row r="253" spans="1:6" s="188" customFormat="1" ht="57" customHeight="1">
      <c r="A253" s="169">
        <v>69</v>
      </c>
      <c r="B253" s="170">
        <v>372</v>
      </c>
      <c r="C253" s="13" t="s">
        <v>332</v>
      </c>
      <c r="D253" s="70">
        <v>2000000</v>
      </c>
      <c r="E253" s="70"/>
      <c r="F253" s="70"/>
    </row>
    <row r="254" spans="1:6" ht="15.75" customHeight="1">
      <c r="A254" s="169"/>
      <c r="B254" s="170"/>
      <c r="C254" s="13"/>
      <c r="D254" s="70"/>
      <c r="E254" s="70"/>
      <c r="F254" s="70"/>
    </row>
    <row r="255" spans="1:6" ht="51.75">
      <c r="A255" s="304" t="s">
        <v>26</v>
      </c>
      <c r="B255" s="305" t="s">
        <v>386</v>
      </c>
      <c r="C255" s="252" t="s">
        <v>427</v>
      </c>
      <c r="D255" s="233">
        <f>D257</f>
        <v>200000</v>
      </c>
      <c r="E255" s="233">
        <v>200000</v>
      </c>
      <c r="F255" s="233">
        <v>200000</v>
      </c>
    </row>
    <row r="256" spans="1:6" ht="15.75" customHeight="1">
      <c r="A256" s="255"/>
      <c r="B256" s="256"/>
      <c r="C256" s="19"/>
      <c r="D256" s="258"/>
      <c r="E256" s="258"/>
      <c r="F256" s="258"/>
    </row>
    <row r="257" spans="1:6" ht="51.75">
      <c r="A257" s="255"/>
      <c r="B257" s="256">
        <v>37</v>
      </c>
      <c r="C257" s="19" t="s">
        <v>112</v>
      </c>
      <c r="D257" s="258">
        <f>D258</f>
        <v>200000</v>
      </c>
      <c r="E257" s="258">
        <v>200000</v>
      </c>
      <c r="F257" s="258">
        <v>200000</v>
      </c>
    </row>
    <row r="258" spans="1:6" ht="51.75">
      <c r="A258" s="169">
        <v>70</v>
      </c>
      <c r="B258" s="170">
        <v>372</v>
      </c>
      <c r="C258" s="13" t="s">
        <v>332</v>
      </c>
      <c r="D258" s="70">
        <v>200000</v>
      </c>
      <c r="E258" s="70"/>
      <c r="F258" s="70"/>
    </row>
    <row r="259" spans="1:6" ht="16.5" customHeight="1">
      <c r="A259" s="169"/>
      <c r="B259" s="170"/>
      <c r="C259" s="12"/>
      <c r="D259" s="70"/>
      <c r="E259" s="70"/>
      <c r="F259" s="70"/>
    </row>
    <row r="260" spans="1:6" ht="30" customHeight="1">
      <c r="A260" s="514" t="s">
        <v>26</v>
      </c>
      <c r="B260" s="387" t="s">
        <v>339</v>
      </c>
      <c r="C260" s="388" t="s">
        <v>118</v>
      </c>
      <c r="D260" s="462">
        <v>270000</v>
      </c>
      <c r="E260" s="389">
        <v>270000</v>
      </c>
      <c r="F260" s="462">
        <v>270000</v>
      </c>
    </row>
    <row r="261" spans="1:6" ht="14.25" customHeight="1">
      <c r="A261" s="169"/>
      <c r="B261" s="170"/>
      <c r="C261" s="12"/>
      <c r="D261" s="213"/>
      <c r="E261" s="70"/>
      <c r="F261" s="213"/>
    </row>
    <row r="262" spans="1:6">
      <c r="A262" s="169"/>
      <c r="B262" s="171">
        <v>38</v>
      </c>
      <c r="C262" s="172" t="s">
        <v>231</v>
      </c>
      <c r="D262" s="10">
        <v>270000</v>
      </c>
      <c r="E262" s="73">
        <v>270000</v>
      </c>
      <c r="F262" s="10">
        <v>270000</v>
      </c>
    </row>
    <row r="263" spans="1:6">
      <c r="A263" s="169">
        <v>71</v>
      </c>
      <c r="B263" s="170">
        <v>381</v>
      </c>
      <c r="C263" s="12" t="s">
        <v>51</v>
      </c>
      <c r="D263" s="213">
        <v>270000</v>
      </c>
      <c r="E263" s="70"/>
      <c r="F263" s="213"/>
    </row>
    <row r="264" spans="1:6">
      <c r="A264" s="169"/>
      <c r="B264" s="170"/>
      <c r="C264" s="12"/>
      <c r="D264" s="70"/>
      <c r="E264" s="70"/>
      <c r="F264" s="70"/>
    </row>
    <row r="265" spans="1:6" ht="52.5" customHeight="1">
      <c r="A265" s="510" t="s">
        <v>26</v>
      </c>
      <c r="B265" s="511" t="s">
        <v>360</v>
      </c>
      <c r="C265" s="508" t="s">
        <v>472</v>
      </c>
      <c r="D265" s="509">
        <f>D267</f>
        <v>340000</v>
      </c>
      <c r="E265" s="509">
        <v>340000</v>
      </c>
      <c r="F265" s="509">
        <v>340000</v>
      </c>
    </row>
    <row r="266" spans="1:6" ht="15.75">
      <c r="A266" s="173"/>
      <c r="B266" s="152"/>
      <c r="C266" s="153"/>
      <c r="D266" s="62"/>
      <c r="E266" s="26"/>
      <c r="F266" s="62"/>
    </row>
    <row r="267" spans="1:6">
      <c r="A267" s="12"/>
      <c r="B267" s="162">
        <v>38</v>
      </c>
      <c r="C267" s="19" t="s">
        <v>76</v>
      </c>
      <c r="D267" s="215">
        <f>D268</f>
        <v>340000</v>
      </c>
      <c r="E267" s="10">
        <v>340000</v>
      </c>
      <c r="F267" s="215">
        <v>340000</v>
      </c>
    </row>
    <row r="268" spans="1:6">
      <c r="A268" s="169">
        <v>72</v>
      </c>
      <c r="B268" s="170">
        <v>381</v>
      </c>
      <c r="C268" s="13" t="s">
        <v>369</v>
      </c>
      <c r="D268" s="70">
        <v>340000</v>
      </c>
      <c r="E268" s="70"/>
      <c r="F268" s="70"/>
    </row>
    <row r="269" spans="1:6">
      <c r="A269" s="169"/>
      <c r="B269" s="170"/>
      <c r="C269" s="13"/>
      <c r="D269" s="70"/>
      <c r="E269" s="70"/>
      <c r="F269" s="70"/>
    </row>
    <row r="270" spans="1:6" ht="51.75">
      <c r="A270" s="524" t="s">
        <v>26</v>
      </c>
      <c r="B270" s="525" t="s">
        <v>441</v>
      </c>
      <c r="C270" s="526" t="s">
        <v>467</v>
      </c>
      <c r="D270" s="678">
        <f>D272+D276+D281+D284</f>
        <v>2315000</v>
      </c>
      <c r="E270" s="389">
        <f>E272+E276+E281+E284</f>
        <v>0</v>
      </c>
      <c r="F270" s="527">
        <f>F272+F276+F281+F284</f>
        <v>0</v>
      </c>
    </row>
    <row r="271" spans="1:6">
      <c r="A271" s="169"/>
      <c r="B271" s="528"/>
      <c r="C271" s="529"/>
      <c r="D271" s="213"/>
      <c r="E271" s="70"/>
      <c r="F271" s="70"/>
    </row>
    <row r="272" spans="1:6" ht="26.25">
      <c r="A272" s="530"/>
      <c r="B272" s="531">
        <v>31</v>
      </c>
      <c r="C272" s="532" t="s">
        <v>28</v>
      </c>
      <c r="D272" s="486">
        <f>D273+D274</f>
        <v>187000</v>
      </c>
      <c r="E272" s="533">
        <f>E273+E274</f>
        <v>0</v>
      </c>
      <c r="F272" s="533">
        <f>F273+F274</f>
        <v>0</v>
      </c>
    </row>
    <row r="273" spans="1:6">
      <c r="A273" s="169">
        <v>73</v>
      </c>
      <c r="B273" s="170">
        <v>311</v>
      </c>
      <c r="C273" s="13" t="s">
        <v>30</v>
      </c>
      <c r="D273" s="213">
        <v>160000</v>
      </c>
      <c r="E273" s="70"/>
      <c r="F273" s="70"/>
    </row>
    <row r="274" spans="1:6">
      <c r="A274" s="169">
        <v>74</v>
      </c>
      <c r="B274" s="170">
        <v>313</v>
      </c>
      <c r="C274" s="13" t="s">
        <v>70</v>
      </c>
      <c r="D274" s="213">
        <v>27000</v>
      </c>
      <c r="E274" s="70"/>
      <c r="F274" s="70"/>
    </row>
    <row r="275" spans="1:6">
      <c r="A275" s="169"/>
      <c r="B275" s="170"/>
      <c r="C275" s="13"/>
      <c r="D275" s="213"/>
      <c r="E275" s="70"/>
      <c r="F275" s="70"/>
    </row>
    <row r="276" spans="1:6">
      <c r="A276" s="530"/>
      <c r="B276" s="531">
        <v>32</v>
      </c>
      <c r="C276" s="532" t="s">
        <v>35</v>
      </c>
      <c r="D276" s="486">
        <f>D277+D278+D279</f>
        <v>78000</v>
      </c>
      <c r="E276" s="533">
        <f>E277+E278+E279</f>
        <v>0</v>
      </c>
      <c r="F276" s="533">
        <f>F277+F278+F279</f>
        <v>0</v>
      </c>
    </row>
    <row r="277" spans="1:6" ht="26.25">
      <c r="A277" s="169">
        <v>75</v>
      </c>
      <c r="B277" s="170">
        <v>321</v>
      </c>
      <c r="C277" s="13" t="s">
        <v>37</v>
      </c>
      <c r="D277" s="213">
        <v>13000</v>
      </c>
      <c r="E277" s="70"/>
      <c r="F277" s="70"/>
    </row>
    <row r="278" spans="1:6" ht="26.25">
      <c r="A278" s="169">
        <v>76</v>
      </c>
      <c r="B278" s="170">
        <v>322</v>
      </c>
      <c r="C278" s="13" t="s">
        <v>39</v>
      </c>
      <c r="D278" s="213">
        <v>0</v>
      </c>
      <c r="E278" s="70"/>
      <c r="F278" s="70"/>
    </row>
    <row r="279" spans="1:6">
      <c r="A279" s="169">
        <v>77</v>
      </c>
      <c r="B279" s="170">
        <v>323</v>
      </c>
      <c r="C279" s="13" t="s">
        <v>41</v>
      </c>
      <c r="D279" s="213">
        <v>65000</v>
      </c>
      <c r="E279" s="70"/>
      <c r="F279" s="70"/>
    </row>
    <row r="280" spans="1:6">
      <c r="A280" s="169"/>
      <c r="B280" s="170"/>
      <c r="C280" s="13"/>
      <c r="D280" s="213"/>
      <c r="E280" s="70"/>
      <c r="F280" s="70"/>
    </row>
    <row r="281" spans="1:6" ht="39">
      <c r="A281" s="332"/>
      <c r="B281" s="171">
        <v>36</v>
      </c>
      <c r="C281" s="7" t="s">
        <v>205</v>
      </c>
      <c r="D281" s="10">
        <v>2000000</v>
      </c>
      <c r="E281" s="73">
        <f>E282</f>
        <v>0</v>
      </c>
      <c r="F281" s="10">
        <f>F282</f>
        <v>0</v>
      </c>
    </row>
    <row r="282" spans="1:6" ht="26.25">
      <c r="A282" s="169">
        <v>78</v>
      </c>
      <c r="B282" s="170">
        <v>363</v>
      </c>
      <c r="C282" s="13" t="s">
        <v>458</v>
      </c>
      <c r="D282" s="213">
        <v>2000000</v>
      </c>
      <c r="E282" s="70"/>
      <c r="F282" s="70"/>
    </row>
    <row r="283" spans="1:6">
      <c r="A283" s="169"/>
      <c r="B283" s="170"/>
      <c r="C283" s="13"/>
      <c r="D283" s="213"/>
      <c r="E283" s="70"/>
      <c r="F283" s="70"/>
    </row>
    <row r="284" spans="1:6">
      <c r="A284" s="332"/>
      <c r="B284" s="171">
        <v>38</v>
      </c>
      <c r="C284" s="7" t="s">
        <v>76</v>
      </c>
      <c r="D284" s="10">
        <v>50000</v>
      </c>
      <c r="E284" s="73">
        <f>E285</f>
        <v>0</v>
      </c>
      <c r="F284" s="73">
        <f>F285</f>
        <v>0</v>
      </c>
    </row>
    <row r="285" spans="1:6">
      <c r="A285" s="169">
        <v>79</v>
      </c>
      <c r="B285" s="170">
        <v>381</v>
      </c>
      <c r="C285" s="13" t="s">
        <v>369</v>
      </c>
      <c r="D285" s="213">
        <v>50000</v>
      </c>
      <c r="E285" s="70"/>
      <c r="F285" s="70"/>
    </row>
    <row r="286" spans="1:6">
      <c r="A286" s="169"/>
      <c r="B286" s="170"/>
      <c r="C286" s="13"/>
      <c r="D286" s="70"/>
      <c r="E286" s="70"/>
      <c r="F286" s="70"/>
    </row>
    <row r="287" spans="1:6">
      <c r="A287" s="514" t="s">
        <v>26</v>
      </c>
      <c r="B287" s="387" t="s">
        <v>509</v>
      </c>
      <c r="C287" s="461" t="s">
        <v>510</v>
      </c>
      <c r="D287" s="389">
        <f>D289+D293</f>
        <v>296000</v>
      </c>
      <c r="E287" s="389">
        <f>E289+E293</f>
        <v>0</v>
      </c>
      <c r="F287" s="389">
        <f>F289+F293</f>
        <v>0</v>
      </c>
    </row>
    <row r="288" spans="1:6">
      <c r="A288" s="169"/>
      <c r="B288" s="170"/>
      <c r="C288" s="13"/>
      <c r="D288" s="70"/>
      <c r="E288" s="70"/>
      <c r="F288" s="70"/>
    </row>
    <row r="289" spans="1:6" ht="26.25">
      <c r="A289" s="332"/>
      <c r="B289" s="171">
        <v>31</v>
      </c>
      <c r="C289" s="7" t="s">
        <v>28</v>
      </c>
      <c r="D289" s="73">
        <f>D290+D291</f>
        <v>285000</v>
      </c>
      <c r="E289" s="73">
        <f>E290+E291</f>
        <v>0</v>
      </c>
      <c r="F289" s="73">
        <f>F290+F291</f>
        <v>0</v>
      </c>
    </row>
    <row r="290" spans="1:6">
      <c r="A290" s="169">
        <v>80</v>
      </c>
      <c r="B290" s="170">
        <v>311</v>
      </c>
      <c r="C290" s="13" t="s">
        <v>30</v>
      </c>
      <c r="D290" s="70">
        <v>245000</v>
      </c>
      <c r="E290" s="70"/>
      <c r="F290" s="70"/>
    </row>
    <row r="291" spans="1:6">
      <c r="A291" s="169">
        <v>81</v>
      </c>
      <c r="B291" s="170">
        <v>313</v>
      </c>
      <c r="C291" s="13" t="s">
        <v>70</v>
      </c>
      <c r="D291" s="70">
        <v>40000</v>
      </c>
      <c r="E291" s="70"/>
      <c r="F291" s="70"/>
    </row>
    <row r="292" spans="1:6">
      <c r="A292" s="169"/>
      <c r="B292" s="170"/>
      <c r="C292" s="13"/>
      <c r="D292" s="70"/>
      <c r="E292" s="70"/>
      <c r="F292" s="70"/>
    </row>
    <row r="293" spans="1:6">
      <c r="A293" s="332"/>
      <c r="B293" s="171">
        <v>32</v>
      </c>
      <c r="C293" s="7" t="s">
        <v>35</v>
      </c>
      <c r="D293" s="73">
        <f>D294</f>
        <v>11000</v>
      </c>
      <c r="E293" s="73">
        <f>E294</f>
        <v>0</v>
      </c>
      <c r="F293" s="73">
        <f>F294</f>
        <v>0</v>
      </c>
    </row>
    <row r="294" spans="1:6" ht="26.25">
      <c r="A294" s="169">
        <v>82</v>
      </c>
      <c r="B294" s="170">
        <v>321</v>
      </c>
      <c r="C294" s="13" t="s">
        <v>37</v>
      </c>
      <c r="D294" s="70">
        <v>11000</v>
      </c>
      <c r="E294" s="70"/>
      <c r="F294" s="70"/>
    </row>
    <row r="295" spans="1:6">
      <c r="A295" s="169"/>
      <c r="B295" s="170"/>
      <c r="C295" s="13"/>
      <c r="D295" s="70"/>
      <c r="E295" s="70"/>
      <c r="F295" s="70"/>
    </row>
    <row r="296" spans="1:6" ht="31.5">
      <c r="A296" s="550" t="s">
        <v>119</v>
      </c>
      <c r="B296" s="554">
        <v>1007</v>
      </c>
      <c r="C296" s="552" t="s">
        <v>429</v>
      </c>
      <c r="D296" s="553">
        <f>D298+D307+D326</f>
        <v>6165000</v>
      </c>
      <c r="E296" s="553">
        <f>E298+E307+E326</f>
        <v>6185000</v>
      </c>
      <c r="F296" s="553">
        <f>F298+F307+F326</f>
        <v>6325000</v>
      </c>
    </row>
    <row r="297" spans="1:6">
      <c r="A297" s="34"/>
      <c r="B297" s="146"/>
      <c r="C297" s="34"/>
      <c r="D297" s="3"/>
      <c r="E297" s="26"/>
      <c r="F297" s="3"/>
    </row>
    <row r="298" spans="1:6" ht="26.25">
      <c r="A298" s="510" t="s">
        <v>26</v>
      </c>
      <c r="B298" s="511" t="s">
        <v>232</v>
      </c>
      <c r="C298" s="508" t="s">
        <v>120</v>
      </c>
      <c r="D298" s="509">
        <f>D300+D304</f>
        <v>1150000</v>
      </c>
      <c r="E298" s="509">
        <f>E300+E304</f>
        <v>800000</v>
      </c>
      <c r="F298" s="509">
        <f>F300+F304</f>
        <v>800000</v>
      </c>
    </row>
    <row r="299" spans="1:6" ht="18" customHeight="1">
      <c r="A299" s="34"/>
      <c r="B299" s="146"/>
      <c r="C299" s="34"/>
      <c r="D299" s="3"/>
      <c r="E299" s="26"/>
      <c r="F299" s="3"/>
    </row>
    <row r="300" spans="1:6" ht="24.75" customHeight="1">
      <c r="A300" s="12"/>
      <c r="B300" s="162">
        <v>38</v>
      </c>
      <c r="C300" s="19" t="s">
        <v>76</v>
      </c>
      <c r="D300" s="215">
        <f>D301+D302</f>
        <v>400000</v>
      </c>
      <c r="E300" s="10">
        <v>400000</v>
      </c>
      <c r="F300" s="215">
        <v>400000</v>
      </c>
    </row>
    <row r="301" spans="1:6" ht="27.75" customHeight="1">
      <c r="A301" s="169">
        <v>83</v>
      </c>
      <c r="B301" s="170">
        <v>381</v>
      </c>
      <c r="C301" s="12" t="s">
        <v>121</v>
      </c>
      <c r="D301" s="70">
        <v>300000</v>
      </c>
      <c r="E301" s="70"/>
      <c r="F301" s="70"/>
    </row>
    <row r="302" spans="1:6" ht="40.5" customHeight="1">
      <c r="A302" s="169">
        <v>84</v>
      </c>
      <c r="B302" s="170">
        <v>381</v>
      </c>
      <c r="C302" s="12" t="s">
        <v>517</v>
      </c>
      <c r="D302" s="70">
        <v>100000</v>
      </c>
      <c r="E302" s="70"/>
      <c r="F302" s="70"/>
    </row>
    <row r="303" spans="1:6" ht="13.5" customHeight="1">
      <c r="A303" s="169"/>
      <c r="B303" s="170"/>
      <c r="C303" s="12"/>
      <c r="D303" s="70"/>
      <c r="E303" s="70"/>
      <c r="F303" s="70"/>
    </row>
    <row r="304" spans="1:6" ht="21.75" customHeight="1">
      <c r="A304" s="332"/>
      <c r="B304" s="171">
        <v>38</v>
      </c>
      <c r="C304" s="172" t="s">
        <v>76</v>
      </c>
      <c r="D304" s="73">
        <v>750000</v>
      </c>
      <c r="E304" s="73">
        <v>400000</v>
      </c>
      <c r="F304" s="73">
        <v>400000</v>
      </c>
    </row>
    <row r="305" spans="1:6" ht="17.25" customHeight="1">
      <c r="A305" s="169">
        <v>85</v>
      </c>
      <c r="B305" s="170">
        <v>382</v>
      </c>
      <c r="C305" s="12" t="s">
        <v>52</v>
      </c>
      <c r="D305" s="70">
        <v>750000</v>
      </c>
      <c r="E305" s="70"/>
      <c r="F305" s="70"/>
    </row>
    <row r="306" spans="1:6" ht="14.25" customHeight="1">
      <c r="A306" s="169"/>
      <c r="B306" s="170"/>
      <c r="C306" s="12"/>
      <c r="D306" s="70"/>
      <c r="E306" s="70"/>
      <c r="F306" s="70"/>
    </row>
    <row r="307" spans="1:6" ht="27.75" customHeight="1">
      <c r="A307" s="304" t="s">
        <v>26</v>
      </c>
      <c r="B307" s="305" t="s">
        <v>122</v>
      </c>
      <c r="C307" s="230" t="s">
        <v>320</v>
      </c>
      <c r="D307" s="309">
        <f>D309+D314+D320+D323</f>
        <v>4705000</v>
      </c>
      <c r="E307" s="233">
        <f>E309+E314+E320+E323</f>
        <v>5125000</v>
      </c>
      <c r="F307" s="233">
        <f>F309+F314+F320+F323</f>
        <v>5265000</v>
      </c>
    </row>
    <row r="308" spans="1:6" ht="15.75" customHeight="1">
      <c r="A308" s="255"/>
      <c r="B308" s="256"/>
      <c r="C308" s="257"/>
      <c r="D308" s="215"/>
      <c r="E308" s="258"/>
      <c r="F308" s="258"/>
    </row>
    <row r="309" spans="1:6" ht="15.75" customHeight="1">
      <c r="A309" s="169"/>
      <c r="B309" s="171">
        <v>31</v>
      </c>
      <c r="C309" s="172" t="s">
        <v>28</v>
      </c>
      <c r="D309" s="10">
        <f>D310+D311+D312</f>
        <v>3520000</v>
      </c>
      <c r="E309" s="73">
        <v>3940000</v>
      </c>
      <c r="F309" s="73">
        <v>3760000</v>
      </c>
    </row>
    <row r="310" spans="1:6" ht="15.75" customHeight="1">
      <c r="A310" s="169">
        <v>86</v>
      </c>
      <c r="B310" s="170">
        <v>311</v>
      </c>
      <c r="C310" s="12" t="s">
        <v>30</v>
      </c>
      <c r="D310" s="213">
        <v>2800000</v>
      </c>
      <c r="E310" s="70"/>
      <c r="F310" s="70"/>
    </row>
    <row r="311" spans="1:6" ht="26.25" customHeight="1">
      <c r="A311" s="169">
        <v>87</v>
      </c>
      <c r="B311" s="170">
        <v>312</v>
      </c>
      <c r="C311" s="12" t="s">
        <v>32</v>
      </c>
      <c r="D311" s="213">
        <v>200000</v>
      </c>
      <c r="E311" s="70"/>
      <c r="F311" s="70"/>
    </row>
    <row r="312" spans="1:6" ht="16.5" customHeight="1">
      <c r="A312" s="169">
        <v>88</v>
      </c>
      <c r="B312" s="170">
        <v>313</v>
      </c>
      <c r="C312" s="12" t="s">
        <v>70</v>
      </c>
      <c r="D312" s="213">
        <v>520000</v>
      </c>
      <c r="E312" s="70"/>
      <c r="F312" s="70"/>
    </row>
    <row r="313" spans="1:6" ht="15.75" customHeight="1">
      <c r="A313" s="169"/>
      <c r="B313" s="170"/>
      <c r="C313" s="12"/>
      <c r="D313" s="213"/>
      <c r="E313" s="70"/>
      <c r="F313" s="70"/>
    </row>
    <row r="314" spans="1:6" ht="21.75" customHeight="1">
      <c r="A314" s="169"/>
      <c r="B314" s="171">
        <v>32</v>
      </c>
      <c r="C314" s="172" t="s">
        <v>35</v>
      </c>
      <c r="D314" s="10">
        <f>D315+D316+D317+D318</f>
        <v>880000</v>
      </c>
      <c r="E314" s="73">
        <v>880000</v>
      </c>
      <c r="F314" s="73">
        <v>1200000</v>
      </c>
    </row>
    <row r="315" spans="1:6" ht="33" customHeight="1">
      <c r="A315" s="48">
        <v>89</v>
      </c>
      <c r="B315" s="234">
        <v>321</v>
      </c>
      <c r="C315" s="13" t="s">
        <v>671</v>
      </c>
      <c r="D315" s="213">
        <v>100000</v>
      </c>
      <c r="E315" s="679"/>
      <c r="F315" s="679"/>
    </row>
    <row r="316" spans="1:6" ht="35.25" customHeight="1">
      <c r="A316" s="169">
        <v>90</v>
      </c>
      <c r="B316" s="170">
        <v>322</v>
      </c>
      <c r="C316" s="12" t="s">
        <v>39</v>
      </c>
      <c r="D316" s="213">
        <v>320000</v>
      </c>
      <c r="E316" s="70"/>
      <c r="F316" s="70"/>
    </row>
    <row r="317" spans="1:6" ht="22.5" customHeight="1">
      <c r="A317" s="169">
        <v>91</v>
      </c>
      <c r="B317" s="170">
        <v>323</v>
      </c>
      <c r="C317" s="12" t="s">
        <v>41</v>
      </c>
      <c r="D317" s="213">
        <v>320000</v>
      </c>
      <c r="E317" s="70"/>
      <c r="F317" s="70"/>
    </row>
    <row r="318" spans="1:6" ht="30.75" customHeight="1">
      <c r="A318" s="169">
        <v>92</v>
      </c>
      <c r="B318" s="170">
        <v>329</v>
      </c>
      <c r="C318" s="12" t="s">
        <v>43</v>
      </c>
      <c r="D318" s="213">
        <v>140000</v>
      </c>
      <c r="E318" s="70"/>
      <c r="F318" s="70"/>
    </row>
    <row r="319" spans="1:6" ht="15.75" customHeight="1">
      <c r="A319" s="169"/>
      <c r="B319" s="170"/>
      <c r="C319" s="12"/>
      <c r="D319" s="213"/>
      <c r="E319" s="70"/>
      <c r="F319" s="70"/>
    </row>
    <row r="320" spans="1:6" ht="26.25" customHeight="1">
      <c r="A320" s="332"/>
      <c r="B320" s="171">
        <v>34</v>
      </c>
      <c r="C320" s="172" t="s">
        <v>45</v>
      </c>
      <c r="D320" s="10">
        <f>D321</f>
        <v>5000</v>
      </c>
      <c r="E320" s="73">
        <v>5000</v>
      </c>
      <c r="F320" s="73">
        <v>5000</v>
      </c>
    </row>
    <row r="321" spans="1:6" ht="26.25">
      <c r="A321" s="169">
        <v>93</v>
      </c>
      <c r="B321" s="170">
        <v>343</v>
      </c>
      <c r="C321" s="12" t="s">
        <v>47</v>
      </c>
      <c r="D321" s="213">
        <v>5000</v>
      </c>
      <c r="E321" s="70"/>
      <c r="F321" s="70"/>
    </row>
    <row r="322" spans="1:6" ht="13.5" customHeight="1">
      <c r="A322" s="169"/>
      <c r="B322" s="170"/>
      <c r="C322" s="12"/>
      <c r="D322" s="213"/>
      <c r="E322" s="70"/>
      <c r="F322" s="70"/>
    </row>
    <row r="323" spans="1:6" ht="41.25" customHeight="1">
      <c r="A323" s="332"/>
      <c r="B323" s="171">
        <v>42</v>
      </c>
      <c r="C323" s="172" t="s">
        <v>100</v>
      </c>
      <c r="D323" s="10">
        <f>D324</f>
        <v>300000</v>
      </c>
      <c r="E323" s="73">
        <v>300000</v>
      </c>
      <c r="F323" s="73">
        <v>300000</v>
      </c>
    </row>
    <row r="324" spans="1:6" ht="26.25" customHeight="1">
      <c r="A324" s="169">
        <v>94</v>
      </c>
      <c r="B324" s="170">
        <v>422</v>
      </c>
      <c r="C324" s="12" t="s">
        <v>56</v>
      </c>
      <c r="D324" s="213">
        <v>300000</v>
      </c>
      <c r="E324" s="70"/>
      <c r="F324" s="70"/>
    </row>
    <row r="325" spans="1:6" ht="14.25" customHeight="1">
      <c r="A325" s="137"/>
      <c r="B325" s="146"/>
      <c r="C325" s="34"/>
      <c r="D325" s="26"/>
      <c r="E325" s="26"/>
      <c r="F325" s="26"/>
    </row>
    <row r="326" spans="1:6">
      <c r="A326" s="514" t="s">
        <v>26</v>
      </c>
      <c r="B326" s="387" t="s">
        <v>361</v>
      </c>
      <c r="C326" s="388" t="s">
        <v>474</v>
      </c>
      <c r="D326" s="389">
        <f>D328+D332</f>
        <v>310000</v>
      </c>
      <c r="E326" s="389">
        <f>E328+E332</f>
        <v>260000</v>
      </c>
      <c r="F326" s="389">
        <f>F328+F332</f>
        <v>260000</v>
      </c>
    </row>
    <row r="327" spans="1:6">
      <c r="A327" s="255"/>
      <c r="B327" s="256"/>
      <c r="C327" s="257"/>
      <c r="D327" s="258"/>
      <c r="E327" s="258"/>
      <c r="F327" s="258"/>
    </row>
    <row r="328" spans="1:6">
      <c r="A328" s="255"/>
      <c r="B328" s="256">
        <v>32</v>
      </c>
      <c r="C328" s="257" t="s">
        <v>35</v>
      </c>
      <c r="D328" s="258">
        <f>D329+D330</f>
        <v>250000</v>
      </c>
      <c r="E328" s="258">
        <v>200000</v>
      </c>
      <c r="F328" s="258">
        <v>200000</v>
      </c>
    </row>
    <row r="329" spans="1:6" ht="26.25">
      <c r="A329" s="237">
        <v>95</v>
      </c>
      <c r="B329" s="259">
        <v>322</v>
      </c>
      <c r="C329" s="224" t="s">
        <v>39</v>
      </c>
      <c r="D329" s="260">
        <v>190000</v>
      </c>
      <c r="E329" s="260"/>
      <c r="F329" s="260"/>
    </row>
    <row r="330" spans="1:6">
      <c r="A330" s="237">
        <v>96</v>
      </c>
      <c r="B330" s="259">
        <v>323</v>
      </c>
      <c r="C330" s="224" t="s">
        <v>41</v>
      </c>
      <c r="D330" s="260">
        <v>60000</v>
      </c>
      <c r="E330" s="260"/>
      <c r="F330" s="260"/>
    </row>
    <row r="331" spans="1:6">
      <c r="A331" s="137"/>
      <c r="B331" s="146"/>
      <c r="C331" s="34"/>
      <c r="D331" s="26"/>
      <c r="E331" s="26"/>
      <c r="F331" s="26"/>
    </row>
    <row r="332" spans="1:6" s="188" customFormat="1">
      <c r="A332" s="169"/>
      <c r="B332" s="171">
        <v>38</v>
      </c>
      <c r="C332" s="172" t="s">
        <v>76</v>
      </c>
      <c r="D332" s="73">
        <v>60000</v>
      </c>
      <c r="E332" s="73">
        <v>60000</v>
      </c>
      <c r="F332" s="73">
        <v>60000</v>
      </c>
    </row>
    <row r="333" spans="1:6">
      <c r="A333" s="169">
        <v>97</v>
      </c>
      <c r="B333" s="170">
        <v>381</v>
      </c>
      <c r="C333" s="12" t="s">
        <v>51</v>
      </c>
      <c r="D333" s="70">
        <v>60000</v>
      </c>
      <c r="E333" s="70"/>
      <c r="F333" s="70"/>
    </row>
    <row r="334" spans="1:6" s="188" customFormat="1">
      <c r="A334" s="169"/>
      <c r="B334" s="170"/>
      <c r="C334" s="12"/>
      <c r="D334" s="70"/>
      <c r="E334" s="70"/>
      <c r="F334" s="70"/>
    </row>
    <row r="335" spans="1:6" ht="63">
      <c r="A335" s="550" t="s">
        <v>24</v>
      </c>
      <c r="B335" s="554">
        <v>1008</v>
      </c>
      <c r="C335" s="552" t="s">
        <v>322</v>
      </c>
      <c r="D335" s="553">
        <f>D337+D342+D347+D352+D358+D363+D368</f>
        <v>1052000</v>
      </c>
      <c r="E335" s="553">
        <f>E337+E342+E347+E352+E358+E363+E368</f>
        <v>882000</v>
      </c>
      <c r="F335" s="553">
        <f>F337+F342+F347+F352+F358+F363+F368</f>
        <v>882000</v>
      </c>
    </row>
    <row r="336" spans="1:6" ht="15.75">
      <c r="A336" s="333"/>
      <c r="B336" s="334"/>
      <c r="C336" s="180"/>
      <c r="D336" s="181"/>
      <c r="E336" s="215"/>
      <c r="F336" s="181"/>
    </row>
    <row r="337" spans="1:6" ht="26.25">
      <c r="A337" s="230" t="s">
        <v>26</v>
      </c>
      <c r="B337" s="203" t="s">
        <v>123</v>
      </c>
      <c r="C337" s="252" t="s">
        <v>323</v>
      </c>
      <c r="D337" s="309">
        <f>D339</f>
        <v>195000</v>
      </c>
      <c r="E337" s="309">
        <v>195000</v>
      </c>
      <c r="F337" s="309">
        <v>195000</v>
      </c>
    </row>
    <row r="338" spans="1:6">
      <c r="A338" s="257"/>
      <c r="B338" s="162"/>
      <c r="C338" s="19"/>
      <c r="D338" s="215"/>
      <c r="E338" s="215"/>
      <c r="F338" s="215"/>
    </row>
    <row r="339" spans="1:6" ht="14.25" customHeight="1">
      <c r="A339" s="332"/>
      <c r="B339" s="171">
        <v>38</v>
      </c>
      <c r="C339" s="7" t="s">
        <v>76</v>
      </c>
      <c r="D339" s="73">
        <f>D340</f>
        <v>195000</v>
      </c>
      <c r="E339" s="73">
        <v>195000</v>
      </c>
      <c r="F339" s="73">
        <v>195000</v>
      </c>
    </row>
    <row r="340" spans="1:6">
      <c r="A340" s="169">
        <v>98</v>
      </c>
      <c r="B340" s="170">
        <v>381</v>
      </c>
      <c r="C340" s="12" t="s">
        <v>51</v>
      </c>
      <c r="D340" s="70">
        <v>195000</v>
      </c>
      <c r="E340" s="70"/>
      <c r="F340" s="70"/>
    </row>
    <row r="341" spans="1:6">
      <c r="A341" s="237"/>
      <c r="B341" s="170"/>
      <c r="C341" s="12"/>
      <c r="D341" s="88"/>
      <c r="E341" s="70"/>
      <c r="F341" s="88"/>
    </row>
    <row r="342" spans="1:6">
      <c r="A342" s="229" t="s">
        <v>26</v>
      </c>
      <c r="B342" s="203" t="s">
        <v>324</v>
      </c>
      <c r="C342" s="252" t="s">
        <v>325</v>
      </c>
      <c r="D342" s="309">
        <f>D344</f>
        <v>130000</v>
      </c>
      <c r="E342" s="233">
        <v>130000</v>
      </c>
      <c r="F342" s="309">
        <v>130000</v>
      </c>
    </row>
    <row r="343" spans="1:6">
      <c r="A343" s="163"/>
      <c r="B343" s="160"/>
      <c r="C343" s="18"/>
      <c r="D343" s="236"/>
      <c r="E343" s="70"/>
      <c r="F343" s="236"/>
    </row>
    <row r="344" spans="1:6">
      <c r="A344" s="348"/>
      <c r="B344" s="199">
        <v>38</v>
      </c>
      <c r="C344" s="200" t="s">
        <v>76</v>
      </c>
      <c r="D344" s="320">
        <f>D345</f>
        <v>130000</v>
      </c>
      <c r="E344" s="320">
        <v>130000</v>
      </c>
      <c r="F344" s="320">
        <v>130000</v>
      </c>
    </row>
    <row r="345" spans="1:6">
      <c r="A345" s="265">
        <v>99</v>
      </c>
      <c r="B345" s="201">
        <v>381</v>
      </c>
      <c r="C345" s="202" t="s">
        <v>51</v>
      </c>
      <c r="D345" s="321">
        <v>130000</v>
      </c>
      <c r="E345" s="321"/>
      <c r="F345" s="321"/>
    </row>
    <row r="346" spans="1:6">
      <c r="A346" s="265"/>
      <c r="B346" s="202"/>
      <c r="C346" s="202"/>
      <c r="D346" s="202"/>
      <c r="E346" s="321"/>
      <c r="F346" s="202"/>
    </row>
    <row r="347" spans="1:6">
      <c r="A347" s="349" t="s">
        <v>26</v>
      </c>
      <c r="B347" s="183" t="s">
        <v>326</v>
      </c>
      <c r="C347" s="183" t="s">
        <v>327</v>
      </c>
      <c r="D347" s="322">
        <f>D349</f>
        <v>400000</v>
      </c>
      <c r="E347" s="322">
        <v>400000</v>
      </c>
      <c r="F347" s="322">
        <v>400000</v>
      </c>
    </row>
    <row r="348" spans="1:6">
      <c r="A348" s="265"/>
      <c r="B348" s="202"/>
      <c r="C348" s="202"/>
      <c r="D348" s="321"/>
      <c r="E348" s="321"/>
      <c r="F348" s="321"/>
    </row>
    <row r="349" spans="1:6">
      <c r="A349" s="348"/>
      <c r="B349" s="199">
        <v>38</v>
      </c>
      <c r="C349" s="200" t="s">
        <v>76</v>
      </c>
      <c r="D349" s="320">
        <f>D350</f>
        <v>400000</v>
      </c>
      <c r="E349" s="320">
        <v>400000</v>
      </c>
      <c r="F349" s="320">
        <v>400000</v>
      </c>
    </row>
    <row r="350" spans="1:6">
      <c r="A350" s="265">
        <v>100</v>
      </c>
      <c r="B350" s="201">
        <v>381</v>
      </c>
      <c r="C350" s="202" t="s">
        <v>51</v>
      </c>
      <c r="D350" s="321">
        <v>400000</v>
      </c>
      <c r="E350" s="321"/>
      <c r="F350" s="321"/>
    </row>
    <row r="351" spans="1:6">
      <c r="A351" s="265"/>
      <c r="B351" s="202"/>
      <c r="C351" s="202"/>
      <c r="D351" s="202"/>
      <c r="E351" s="321"/>
      <c r="F351" s="202"/>
    </row>
    <row r="352" spans="1:6">
      <c r="A352" s="349" t="s">
        <v>26</v>
      </c>
      <c r="B352" s="183" t="s">
        <v>328</v>
      </c>
      <c r="C352" s="183" t="s">
        <v>329</v>
      </c>
      <c r="D352" s="322">
        <f>D354</f>
        <v>200000</v>
      </c>
      <c r="E352" s="322">
        <v>100000</v>
      </c>
      <c r="F352" s="322">
        <v>100000</v>
      </c>
    </row>
    <row r="353" spans="1:6">
      <c r="A353" s="265"/>
      <c r="B353" s="202"/>
      <c r="C353" s="202"/>
      <c r="D353" s="321"/>
      <c r="E353" s="321"/>
      <c r="F353" s="321"/>
    </row>
    <row r="354" spans="1:6">
      <c r="A354" s="348"/>
      <c r="B354" s="199">
        <v>38</v>
      </c>
      <c r="C354" s="200" t="s">
        <v>76</v>
      </c>
      <c r="D354" s="320">
        <f>D355+D356</f>
        <v>200000</v>
      </c>
      <c r="E354" s="320">
        <v>100000</v>
      </c>
      <c r="F354" s="320">
        <v>100000</v>
      </c>
    </row>
    <row r="355" spans="1:6">
      <c r="A355" s="265">
        <v>101</v>
      </c>
      <c r="B355" s="201">
        <v>381</v>
      </c>
      <c r="C355" s="202" t="s">
        <v>51</v>
      </c>
      <c r="D355" s="321">
        <v>100000</v>
      </c>
      <c r="E355" s="321"/>
      <c r="F355" s="321"/>
    </row>
    <row r="356" spans="1:6">
      <c r="A356" s="265">
        <v>102</v>
      </c>
      <c r="B356" s="201">
        <v>382</v>
      </c>
      <c r="C356" s="202" t="s">
        <v>52</v>
      </c>
      <c r="D356" s="686">
        <v>100000</v>
      </c>
      <c r="E356" s="321"/>
      <c r="F356" s="321"/>
    </row>
    <row r="357" spans="1:6">
      <c r="A357" s="265"/>
      <c r="B357" s="201"/>
      <c r="C357" s="202"/>
      <c r="D357" s="202"/>
      <c r="E357" s="321"/>
      <c r="F357" s="202"/>
    </row>
    <row r="358" spans="1:6">
      <c r="A358" s="349" t="s">
        <v>26</v>
      </c>
      <c r="B358" s="303" t="s">
        <v>330</v>
      </c>
      <c r="C358" s="183" t="s">
        <v>331</v>
      </c>
      <c r="D358" s="322">
        <f>D360</f>
        <v>20000</v>
      </c>
      <c r="E358" s="322">
        <v>20000</v>
      </c>
      <c r="F358" s="322">
        <v>20000</v>
      </c>
    </row>
    <row r="359" spans="1:6">
      <c r="A359" s="265"/>
      <c r="B359" s="201"/>
      <c r="C359" s="202"/>
      <c r="D359" s="321"/>
      <c r="E359" s="321"/>
      <c r="F359" s="321"/>
    </row>
    <row r="360" spans="1:6">
      <c r="A360" s="348"/>
      <c r="B360" s="199">
        <v>38</v>
      </c>
      <c r="C360" s="200" t="s">
        <v>76</v>
      </c>
      <c r="D360" s="320">
        <f>D361</f>
        <v>20000</v>
      </c>
      <c r="E360" s="320">
        <v>20000</v>
      </c>
      <c r="F360" s="320">
        <v>20000</v>
      </c>
    </row>
    <row r="361" spans="1:6">
      <c r="A361" s="265">
        <v>103</v>
      </c>
      <c r="B361" s="201">
        <v>381</v>
      </c>
      <c r="C361" s="202" t="s">
        <v>51</v>
      </c>
      <c r="D361" s="321">
        <v>20000</v>
      </c>
      <c r="E361" s="321"/>
      <c r="F361" s="321"/>
    </row>
    <row r="362" spans="1:6">
      <c r="A362" s="265"/>
      <c r="B362" s="201"/>
      <c r="C362" s="202"/>
      <c r="D362" s="321"/>
      <c r="E362" s="321"/>
      <c r="F362" s="321"/>
    </row>
    <row r="363" spans="1:6">
      <c r="A363" s="349" t="s">
        <v>26</v>
      </c>
      <c r="B363" s="303" t="s">
        <v>384</v>
      </c>
      <c r="C363" s="183" t="s">
        <v>379</v>
      </c>
      <c r="D363" s="322">
        <f>D365</f>
        <v>37000</v>
      </c>
      <c r="E363" s="322">
        <v>37000</v>
      </c>
      <c r="F363" s="322">
        <v>37000</v>
      </c>
    </row>
    <row r="364" spans="1:6">
      <c r="A364" s="265"/>
      <c r="B364" s="201"/>
      <c r="C364" s="202"/>
      <c r="D364" s="321"/>
      <c r="E364" s="321"/>
      <c r="F364" s="321"/>
    </row>
    <row r="365" spans="1:6">
      <c r="A365" s="348"/>
      <c r="B365" s="199">
        <v>38</v>
      </c>
      <c r="C365" s="200" t="s">
        <v>76</v>
      </c>
      <c r="D365" s="320">
        <f>D366</f>
        <v>37000</v>
      </c>
      <c r="E365" s="320">
        <v>37000</v>
      </c>
      <c r="F365" s="320">
        <v>37000</v>
      </c>
    </row>
    <row r="366" spans="1:6">
      <c r="A366" s="265">
        <v>104</v>
      </c>
      <c r="B366" s="201">
        <v>381</v>
      </c>
      <c r="C366" s="202" t="s">
        <v>51</v>
      </c>
      <c r="D366" s="321">
        <v>37000</v>
      </c>
      <c r="E366" s="321"/>
      <c r="F366" s="321"/>
    </row>
    <row r="367" spans="1:6">
      <c r="A367" s="265"/>
      <c r="B367" s="201"/>
      <c r="C367" s="202"/>
      <c r="D367" s="321"/>
      <c r="E367" s="321"/>
      <c r="F367" s="321"/>
    </row>
    <row r="368" spans="1:6" ht="39">
      <c r="A368" s="570" t="s">
        <v>26</v>
      </c>
      <c r="B368" s="570" t="s">
        <v>617</v>
      </c>
      <c r="C368" s="388" t="s">
        <v>644</v>
      </c>
      <c r="D368" s="571">
        <v>70000</v>
      </c>
      <c r="E368" s="571">
        <v>0</v>
      </c>
      <c r="F368" s="571">
        <v>0</v>
      </c>
    </row>
    <row r="369" spans="1:6">
      <c r="A369" s="3"/>
      <c r="B369" s="3"/>
      <c r="C369" s="3"/>
      <c r="D369" s="680"/>
      <c r="E369" s="680"/>
      <c r="F369" s="680"/>
    </row>
    <row r="370" spans="1:6">
      <c r="A370" s="200"/>
      <c r="B370" s="199">
        <v>38</v>
      </c>
      <c r="C370" s="200" t="s">
        <v>76</v>
      </c>
      <c r="D370" s="320">
        <v>70000</v>
      </c>
      <c r="E370" s="320">
        <v>0</v>
      </c>
      <c r="F370" s="320">
        <v>0</v>
      </c>
    </row>
    <row r="371" spans="1:6">
      <c r="A371" s="265">
        <v>105</v>
      </c>
      <c r="B371" s="201">
        <v>381</v>
      </c>
      <c r="C371" s="202" t="s">
        <v>51</v>
      </c>
      <c r="D371" s="321">
        <v>70000</v>
      </c>
      <c r="E371" s="321"/>
      <c r="F371" s="321"/>
    </row>
  </sheetData>
  <mergeCells count="4">
    <mergeCell ref="A2:F2"/>
    <mergeCell ref="A4:F4"/>
    <mergeCell ref="A6:F7"/>
    <mergeCell ref="A5:F5"/>
  </mergeCells>
  <pageMargins left="0.62" right="0.48" top="0.74803149606299213" bottom="0.74803149606299213" header="0.31" footer="0.31496062992125984"/>
  <pageSetup paperSize="9" scale="8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69"/>
  <sheetViews>
    <sheetView tabSelected="1" topLeftCell="A97" workbookViewId="0">
      <selection activeCell="B236" sqref="B236"/>
    </sheetView>
  </sheetViews>
  <sheetFormatPr defaultRowHeight="15"/>
  <cols>
    <col min="1" max="1" width="14" customWidth="1"/>
    <col min="2" max="2" width="8.85546875" customWidth="1"/>
    <col min="3" max="3" width="37.42578125" customWidth="1"/>
    <col min="4" max="4" width="18" customWidth="1"/>
    <col min="5" max="5" width="18.5703125" style="125" customWidth="1"/>
    <col min="6" max="6" width="15.85546875" customWidth="1"/>
    <col min="7" max="7" width="13.85546875" bestFit="1" customWidth="1"/>
    <col min="8" max="8" width="14.28515625" bestFit="1" customWidth="1"/>
    <col min="9" max="9" width="10.140625" bestFit="1" customWidth="1"/>
  </cols>
  <sheetData>
    <row r="1" spans="1:9" ht="15.75" thickBot="1"/>
    <row r="2" spans="1:9" ht="63.75" customHeight="1" thickBot="1">
      <c r="A2" s="491" t="s">
        <v>19</v>
      </c>
      <c r="B2" s="520" t="s">
        <v>0</v>
      </c>
      <c r="C2" s="491" t="s">
        <v>20</v>
      </c>
      <c r="D2" s="503" t="s">
        <v>593</v>
      </c>
      <c r="E2" s="503" t="s">
        <v>591</v>
      </c>
      <c r="F2" s="503" t="s">
        <v>592</v>
      </c>
    </row>
    <row r="3" spans="1:9">
      <c r="A3" s="21"/>
      <c r="B3" s="22"/>
      <c r="C3" s="23"/>
      <c r="D3" s="24"/>
      <c r="E3" s="323"/>
      <c r="F3" s="24"/>
    </row>
    <row r="4" spans="1:9" ht="131.25" customHeight="1">
      <c r="A4" s="205"/>
      <c r="B4" s="350"/>
      <c r="C4" s="351" t="s">
        <v>124</v>
      </c>
      <c r="D4" s="206">
        <f>D5+D94</f>
        <v>49682000</v>
      </c>
      <c r="E4" s="395">
        <f>E5+E94</f>
        <v>40450000</v>
      </c>
      <c r="F4" s="206">
        <f>F5+F94</f>
        <v>36750000</v>
      </c>
      <c r="G4" s="204"/>
      <c r="H4" s="666"/>
      <c r="I4" s="204"/>
    </row>
    <row r="5" spans="1:9" ht="31.5" customHeight="1">
      <c r="A5" s="207" t="s">
        <v>22</v>
      </c>
      <c r="B5" s="208" t="s">
        <v>125</v>
      </c>
      <c r="C5" s="209" t="s">
        <v>126</v>
      </c>
      <c r="D5" s="210">
        <f>D7+D40+D74</f>
        <v>17700000</v>
      </c>
      <c r="E5" s="396">
        <f>E7+E40+E74</f>
        <v>15090000</v>
      </c>
      <c r="F5" s="210">
        <f>F7+F40+F74</f>
        <v>13590000</v>
      </c>
      <c r="G5" s="204"/>
    </row>
    <row r="6" spans="1:9">
      <c r="A6" s="25"/>
      <c r="B6" s="352"/>
      <c r="C6" s="325"/>
      <c r="D6" s="27"/>
      <c r="E6" s="70"/>
      <c r="F6" s="27"/>
    </row>
    <row r="7" spans="1:9" ht="31.5">
      <c r="A7" s="547" t="s">
        <v>24</v>
      </c>
      <c r="B7" s="548">
        <v>1009</v>
      </c>
      <c r="C7" s="545" t="s">
        <v>127</v>
      </c>
      <c r="D7" s="546">
        <f>D9+D15+D20+D25+D30+D35</f>
        <v>7950000</v>
      </c>
      <c r="E7" s="549">
        <f>E9+E15+E20+E25+E30+E35</f>
        <v>7950000</v>
      </c>
      <c r="F7" s="546">
        <f>F9+F15+F20+F25+F30+F35</f>
        <v>7950000</v>
      </c>
      <c r="G7" s="204"/>
      <c r="H7" s="204"/>
    </row>
    <row r="8" spans="1:9">
      <c r="A8" s="28"/>
      <c r="B8" s="345"/>
      <c r="C8" s="325"/>
      <c r="D8" s="27"/>
      <c r="E8" s="73"/>
      <c r="F8" s="27"/>
    </row>
    <row r="9" spans="1:9">
      <c r="A9" s="312" t="s">
        <v>26</v>
      </c>
      <c r="B9" s="315" t="s">
        <v>128</v>
      </c>
      <c r="C9" s="316" t="s">
        <v>535</v>
      </c>
      <c r="D9" s="309">
        <f>D11</f>
        <v>2800000</v>
      </c>
      <c r="E9" s="306">
        <v>2800000</v>
      </c>
      <c r="F9" s="309">
        <v>2800000</v>
      </c>
      <c r="G9" s="204"/>
      <c r="H9" s="204"/>
    </row>
    <row r="10" spans="1:9">
      <c r="A10" s="28"/>
      <c r="B10" s="345"/>
      <c r="C10" s="325"/>
      <c r="D10" s="27"/>
      <c r="E10" s="394"/>
      <c r="F10" s="27"/>
    </row>
    <row r="11" spans="1:9">
      <c r="A11" s="242"/>
      <c r="B11" s="247">
        <v>32</v>
      </c>
      <c r="C11" s="353" t="s">
        <v>35</v>
      </c>
      <c r="D11" s="32">
        <f>D12+D13</f>
        <v>2800000</v>
      </c>
      <c r="E11" s="69">
        <v>2800000</v>
      </c>
      <c r="F11" s="32">
        <v>2800000</v>
      </c>
    </row>
    <row r="12" spans="1:9">
      <c r="A12" s="14" t="s">
        <v>660</v>
      </c>
      <c r="B12" s="201">
        <v>322</v>
      </c>
      <c r="C12" s="202" t="s">
        <v>39</v>
      </c>
      <c r="D12" s="33">
        <v>2100000</v>
      </c>
      <c r="E12" s="326"/>
      <c r="F12" s="33"/>
    </row>
    <row r="13" spans="1:9">
      <c r="A13" s="14" t="s">
        <v>655</v>
      </c>
      <c r="B13" s="201">
        <v>323</v>
      </c>
      <c r="C13" s="12" t="s">
        <v>41</v>
      </c>
      <c r="D13" s="33">
        <v>700000</v>
      </c>
      <c r="E13" s="326"/>
      <c r="F13" s="33"/>
    </row>
    <row r="14" spans="1:9">
      <c r="A14" s="35"/>
      <c r="B14" s="345"/>
      <c r="C14" s="325"/>
      <c r="D14" s="27"/>
      <c r="E14" s="70"/>
      <c r="F14" s="27"/>
    </row>
    <row r="15" spans="1:9">
      <c r="A15" s="317" t="s">
        <v>26</v>
      </c>
      <c r="B15" s="313" t="s">
        <v>129</v>
      </c>
      <c r="C15" s="252" t="s">
        <v>130</v>
      </c>
      <c r="D15" s="309">
        <f>D17</f>
        <v>2500000</v>
      </c>
      <c r="E15" s="306">
        <v>2500000</v>
      </c>
      <c r="F15" s="309">
        <v>2500000</v>
      </c>
    </row>
    <row r="16" spans="1:9">
      <c r="A16" s="35"/>
      <c r="B16" s="345"/>
      <c r="C16" s="325"/>
      <c r="D16" s="370"/>
      <c r="E16" s="70"/>
      <c r="F16" s="370"/>
    </row>
    <row r="17" spans="1:6">
      <c r="A17" s="245"/>
      <c r="B17" s="247">
        <v>32</v>
      </c>
      <c r="C17" s="353" t="s">
        <v>35</v>
      </c>
      <c r="D17" s="32">
        <f>D18</f>
        <v>2500000</v>
      </c>
      <c r="E17" s="69">
        <v>2500000</v>
      </c>
      <c r="F17" s="32">
        <v>2500000</v>
      </c>
    </row>
    <row r="18" spans="1:6">
      <c r="A18" s="14" t="s">
        <v>567</v>
      </c>
      <c r="B18" s="201">
        <v>323</v>
      </c>
      <c r="C18" s="12" t="s">
        <v>41</v>
      </c>
      <c r="D18" s="33">
        <v>2500000</v>
      </c>
      <c r="E18" s="326"/>
      <c r="F18" s="33"/>
    </row>
    <row r="19" spans="1:6">
      <c r="A19" s="36"/>
      <c r="B19" s="345"/>
      <c r="C19" s="325"/>
      <c r="D19" s="27"/>
      <c r="E19" s="70"/>
      <c r="F19" s="27"/>
    </row>
    <row r="20" spans="1:6">
      <c r="A20" s="229" t="s">
        <v>26</v>
      </c>
      <c r="B20" s="313" t="s">
        <v>131</v>
      </c>
      <c r="C20" s="252" t="s">
        <v>132</v>
      </c>
      <c r="D20" s="309">
        <f>D22</f>
        <v>150000</v>
      </c>
      <c r="E20" s="309">
        <v>150000</v>
      </c>
      <c r="F20" s="309">
        <v>150000</v>
      </c>
    </row>
    <row r="21" spans="1:6">
      <c r="A21" s="36"/>
      <c r="B21" s="345"/>
      <c r="C21" s="325"/>
      <c r="D21" s="27"/>
      <c r="E21" s="70"/>
      <c r="F21" s="27"/>
    </row>
    <row r="22" spans="1:6">
      <c r="A22" s="246"/>
      <c r="B22" s="247">
        <v>32</v>
      </c>
      <c r="C22" s="353" t="s">
        <v>35</v>
      </c>
      <c r="D22" s="32">
        <f>D23</f>
        <v>150000</v>
      </c>
      <c r="E22" s="10">
        <v>150000</v>
      </c>
      <c r="F22" s="32">
        <v>150000</v>
      </c>
    </row>
    <row r="23" spans="1:6">
      <c r="A23" s="14" t="s">
        <v>352</v>
      </c>
      <c r="B23" s="201">
        <v>323</v>
      </c>
      <c r="C23" s="12" t="s">
        <v>98</v>
      </c>
      <c r="D23" s="33">
        <v>150000</v>
      </c>
      <c r="E23" s="70"/>
      <c r="F23" s="33"/>
    </row>
    <row r="24" spans="1:6">
      <c r="A24" s="35"/>
      <c r="B24" s="345"/>
      <c r="C24" s="325"/>
      <c r="D24" s="27"/>
      <c r="E24" s="70"/>
      <c r="F24" s="27"/>
    </row>
    <row r="25" spans="1:6">
      <c r="A25" s="317" t="s">
        <v>26</v>
      </c>
      <c r="B25" s="313" t="s">
        <v>133</v>
      </c>
      <c r="C25" s="252" t="s">
        <v>536</v>
      </c>
      <c r="D25" s="309">
        <f>D27</f>
        <v>900000</v>
      </c>
      <c r="E25" s="309">
        <v>900000</v>
      </c>
      <c r="F25" s="309">
        <v>900000</v>
      </c>
    </row>
    <row r="26" spans="1:6">
      <c r="A26" s="35"/>
      <c r="B26" s="345"/>
      <c r="C26" s="325"/>
      <c r="D26" s="27"/>
      <c r="E26" s="70"/>
      <c r="F26" s="27"/>
    </row>
    <row r="27" spans="1:6">
      <c r="A27" s="245"/>
      <c r="B27" s="247">
        <v>32</v>
      </c>
      <c r="C27" s="7" t="s">
        <v>35</v>
      </c>
      <c r="D27" s="32">
        <f>D28</f>
        <v>900000</v>
      </c>
      <c r="E27" s="10">
        <v>900000</v>
      </c>
      <c r="F27" s="32">
        <v>900000</v>
      </c>
    </row>
    <row r="28" spans="1:6">
      <c r="A28" s="14" t="s">
        <v>502</v>
      </c>
      <c r="B28" s="116">
        <v>323</v>
      </c>
      <c r="C28" s="13" t="s">
        <v>41</v>
      </c>
      <c r="D28" s="33">
        <v>900000</v>
      </c>
      <c r="E28" s="70"/>
      <c r="F28" s="33"/>
    </row>
    <row r="29" spans="1:6">
      <c r="A29" s="35"/>
      <c r="B29" s="116"/>
      <c r="C29" s="13"/>
      <c r="D29" s="27"/>
      <c r="E29" s="70"/>
      <c r="F29" s="27"/>
    </row>
    <row r="30" spans="1:6">
      <c r="A30" s="317" t="s">
        <v>26</v>
      </c>
      <c r="B30" s="313" t="s">
        <v>134</v>
      </c>
      <c r="C30" s="252" t="s">
        <v>537</v>
      </c>
      <c r="D30" s="309">
        <f>D32</f>
        <v>1200000</v>
      </c>
      <c r="E30" s="309">
        <v>1200000</v>
      </c>
      <c r="F30" s="309">
        <v>1200000</v>
      </c>
    </row>
    <row r="31" spans="1:6">
      <c r="A31" s="35"/>
      <c r="B31" s="116"/>
      <c r="C31" s="13"/>
      <c r="D31" s="27"/>
      <c r="E31" s="70"/>
      <c r="F31" s="27"/>
    </row>
    <row r="32" spans="1:6">
      <c r="A32" s="245"/>
      <c r="B32" s="247">
        <v>32</v>
      </c>
      <c r="C32" s="7" t="s">
        <v>35</v>
      </c>
      <c r="D32" s="10">
        <f>D33</f>
        <v>1200000</v>
      </c>
      <c r="E32" s="10">
        <v>1200000</v>
      </c>
      <c r="F32" s="10">
        <v>1200000</v>
      </c>
    </row>
    <row r="33" spans="1:8">
      <c r="A33" s="14" t="s">
        <v>503</v>
      </c>
      <c r="B33" s="116">
        <v>323</v>
      </c>
      <c r="C33" s="13" t="s">
        <v>41</v>
      </c>
      <c r="D33" s="213">
        <v>1200000</v>
      </c>
      <c r="E33" s="213"/>
      <c r="F33" s="213"/>
    </row>
    <row r="34" spans="1:8">
      <c r="A34" s="35"/>
      <c r="B34" s="116"/>
      <c r="C34" s="13"/>
      <c r="D34" s="27"/>
      <c r="E34" s="70"/>
      <c r="F34" s="27"/>
    </row>
    <row r="35" spans="1:8">
      <c r="A35" s="317" t="s">
        <v>26</v>
      </c>
      <c r="B35" s="313" t="s">
        <v>135</v>
      </c>
      <c r="C35" s="252" t="s">
        <v>136</v>
      </c>
      <c r="D35" s="240">
        <f>D37</f>
        <v>400000</v>
      </c>
      <c r="E35" s="309">
        <v>400000</v>
      </c>
      <c r="F35" s="240">
        <v>400000</v>
      </c>
    </row>
    <row r="36" spans="1:8">
      <c r="A36" s="35"/>
      <c r="B36" s="116"/>
      <c r="C36" s="13"/>
      <c r="D36" s="27"/>
      <c r="E36" s="70"/>
      <c r="F36" s="27"/>
    </row>
    <row r="37" spans="1:8">
      <c r="A37" s="246"/>
      <c r="B37" s="247">
        <v>32</v>
      </c>
      <c r="C37" s="7" t="s">
        <v>35</v>
      </c>
      <c r="D37" s="10">
        <f>D38</f>
        <v>400000</v>
      </c>
      <c r="E37" s="10">
        <v>400000</v>
      </c>
      <c r="F37" s="10">
        <v>400000</v>
      </c>
    </row>
    <row r="38" spans="1:8">
      <c r="A38" s="14" t="s">
        <v>504</v>
      </c>
      <c r="B38" s="116">
        <v>323</v>
      </c>
      <c r="C38" s="13" t="s">
        <v>41</v>
      </c>
      <c r="D38" s="33">
        <v>400000</v>
      </c>
      <c r="E38" s="213"/>
      <c r="F38" s="33"/>
    </row>
    <row r="39" spans="1:8">
      <c r="A39" s="35"/>
      <c r="B39" s="39"/>
      <c r="C39" s="40"/>
      <c r="D39" s="27"/>
      <c r="E39" s="70"/>
      <c r="F39" s="27"/>
    </row>
    <row r="40" spans="1:8" ht="63">
      <c r="A40" s="543" t="s">
        <v>119</v>
      </c>
      <c r="B40" s="544">
        <v>1010</v>
      </c>
      <c r="C40" s="545" t="s">
        <v>137</v>
      </c>
      <c r="D40" s="546">
        <f>D42+D48+D53+D58+D66</f>
        <v>860000</v>
      </c>
      <c r="E40" s="546">
        <f>E42+E48+E53+E58+E66</f>
        <v>640000</v>
      </c>
      <c r="F40" s="546">
        <f>F42+F48+F53+F58+F66</f>
        <v>640000</v>
      </c>
      <c r="G40" s="204"/>
      <c r="H40" s="204"/>
    </row>
    <row r="41" spans="1:8">
      <c r="A41" s="41"/>
      <c r="B41" s="39"/>
      <c r="C41" s="40"/>
      <c r="D41" s="27"/>
      <c r="E41" s="70"/>
      <c r="F41" s="27"/>
    </row>
    <row r="42" spans="1:8" ht="26.25">
      <c r="A42" s="317" t="s">
        <v>26</v>
      </c>
      <c r="B42" s="313" t="s">
        <v>138</v>
      </c>
      <c r="C42" s="252" t="s">
        <v>341</v>
      </c>
      <c r="D42" s="309">
        <f>D44</f>
        <v>350000</v>
      </c>
      <c r="E42" s="309">
        <v>350000</v>
      </c>
      <c r="F42" s="309">
        <v>350000</v>
      </c>
    </row>
    <row r="43" spans="1:8">
      <c r="A43" s="35"/>
      <c r="B43" s="39"/>
      <c r="C43" s="40"/>
      <c r="D43" s="27"/>
      <c r="E43" s="70"/>
      <c r="F43" s="27"/>
    </row>
    <row r="44" spans="1:8">
      <c r="A44" s="245"/>
      <c r="B44" s="247">
        <v>32</v>
      </c>
      <c r="C44" s="7" t="s">
        <v>35</v>
      </c>
      <c r="D44" s="10">
        <f>D45+D46</f>
        <v>350000</v>
      </c>
      <c r="E44" s="10">
        <v>350000</v>
      </c>
      <c r="F44" s="10">
        <v>350000</v>
      </c>
    </row>
    <row r="45" spans="1:8">
      <c r="A45" s="14" t="s">
        <v>505</v>
      </c>
      <c r="B45" s="116">
        <v>323</v>
      </c>
      <c r="C45" s="13" t="s">
        <v>41</v>
      </c>
      <c r="D45" s="213">
        <v>200000</v>
      </c>
      <c r="E45" s="213"/>
      <c r="F45" s="213"/>
    </row>
    <row r="46" spans="1:8">
      <c r="A46" s="14" t="s">
        <v>530</v>
      </c>
      <c r="B46" s="116">
        <v>329</v>
      </c>
      <c r="C46" s="13" t="s">
        <v>43</v>
      </c>
      <c r="D46" s="213">
        <v>150000</v>
      </c>
      <c r="E46" s="213"/>
      <c r="F46" s="213"/>
    </row>
    <row r="47" spans="1:8">
      <c r="A47" s="36"/>
      <c r="B47" s="39"/>
      <c r="C47" s="40"/>
      <c r="D47" s="27"/>
      <c r="E47" s="70"/>
      <c r="F47" s="27"/>
    </row>
    <row r="48" spans="1:8" ht="26.25">
      <c r="A48" s="239" t="s">
        <v>53</v>
      </c>
      <c r="B48" s="318" t="s">
        <v>139</v>
      </c>
      <c r="C48" s="239" t="s">
        <v>140</v>
      </c>
      <c r="D48" s="319">
        <v>100000</v>
      </c>
      <c r="E48" s="232">
        <v>70000</v>
      </c>
      <c r="F48" s="319">
        <v>70000</v>
      </c>
    </row>
    <row r="49" spans="1:6">
      <c r="A49" s="44"/>
      <c r="B49" s="29"/>
      <c r="C49" s="3"/>
      <c r="D49" s="26"/>
      <c r="E49" s="70"/>
      <c r="F49" s="26"/>
    </row>
    <row r="50" spans="1:6">
      <c r="A50" s="46"/>
      <c r="B50" s="45">
        <v>32</v>
      </c>
      <c r="C50" s="46" t="s">
        <v>35</v>
      </c>
      <c r="D50" s="47">
        <v>100000</v>
      </c>
      <c r="E50" s="214">
        <v>70000</v>
      </c>
      <c r="F50" s="47">
        <v>70000</v>
      </c>
    </row>
    <row r="51" spans="1:6">
      <c r="A51" s="48">
        <v>115</v>
      </c>
      <c r="B51" s="87">
        <v>323</v>
      </c>
      <c r="C51" s="13" t="s">
        <v>41</v>
      </c>
      <c r="D51" s="88">
        <v>100000</v>
      </c>
      <c r="E51" s="88"/>
      <c r="F51" s="88"/>
    </row>
    <row r="52" spans="1:6">
      <c r="A52" s="48"/>
      <c r="B52" s="87"/>
      <c r="C52" s="13"/>
      <c r="D52" s="88"/>
      <c r="E52" s="88"/>
      <c r="F52" s="88"/>
    </row>
    <row r="53" spans="1:6" ht="26.25">
      <c r="A53" s="329" t="s">
        <v>53</v>
      </c>
      <c r="B53" s="354" t="s">
        <v>412</v>
      </c>
      <c r="C53" s="252" t="s">
        <v>445</v>
      </c>
      <c r="D53" s="231">
        <v>70000</v>
      </c>
      <c r="E53" s="231">
        <v>70000</v>
      </c>
      <c r="F53" s="231">
        <v>70000</v>
      </c>
    </row>
    <row r="54" spans="1:6">
      <c r="A54" s="48"/>
      <c r="B54" s="87"/>
      <c r="C54" s="13"/>
      <c r="D54" s="88"/>
      <c r="E54" s="88"/>
      <c r="F54" s="88"/>
    </row>
    <row r="55" spans="1:6">
      <c r="A55" s="82"/>
      <c r="B55" s="85">
        <v>32</v>
      </c>
      <c r="C55" s="7" t="s">
        <v>35</v>
      </c>
      <c r="D55" s="86">
        <v>70000</v>
      </c>
      <c r="E55" s="86">
        <v>70000</v>
      </c>
      <c r="F55" s="86">
        <v>70000</v>
      </c>
    </row>
    <row r="56" spans="1:6">
      <c r="A56" s="48">
        <v>116</v>
      </c>
      <c r="B56" s="87">
        <v>323</v>
      </c>
      <c r="C56" s="13" t="s">
        <v>41</v>
      </c>
      <c r="D56" s="88">
        <v>70000</v>
      </c>
      <c r="E56" s="88"/>
      <c r="F56" s="88"/>
    </row>
    <row r="57" spans="1:6">
      <c r="A57" s="48"/>
      <c r="B57" s="87"/>
      <c r="C57" s="13"/>
      <c r="D57" s="88"/>
      <c r="E57" s="88"/>
      <c r="F57" s="88"/>
    </row>
    <row r="58" spans="1:6" ht="26.25">
      <c r="A58" s="415" t="s">
        <v>53</v>
      </c>
      <c r="B58" s="535" t="s">
        <v>519</v>
      </c>
      <c r="C58" s="461" t="s">
        <v>556</v>
      </c>
      <c r="D58" s="513">
        <f>D60+D63</f>
        <v>190000</v>
      </c>
      <c r="E58" s="513">
        <f>E60+E63</f>
        <v>0</v>
      </c>
      <c r="F58" s="513">
        <f>F60+F63</f>
        <v>0</v>
      </c>
    </row>
    <row r="59" spans="1:6">
      <c r="A59" s="668"/>
      <c r="B59" s="669"/>
      <c r="C59" s="532"/>
      <c r="D59" s="588"/>
      <c r="E59" s="588"/>
      <c r="F59" s="588"/>
    </row>
    <row r="60" spans="1:6">
      <c r="A60" s="668"/>
      <c r="B60" s="669">
        <v>38</v>
      </c>
      <c r="C60" s="532" t="s">
        <v>50</v>
      </c>
      <c r="D60" s="588">
        <f>D61</f>
        <v>90000</v>
      </c>
      <c r="E60" s="588">
        <f>E61</f>
        <v>0</v>
      </c>
      <c r="F60" s="588">
        <f>F61</f>
        <v>0</v>
      </c>
    </row>
    <row r="61" spans="1:6">
      <c r="A61" s="670">
        <v>117</v>
      </c>
      <c r="B61" s="671">
        <v>386</v>
      </c>
      <c r="C61" s="489" t="s">
        <v>570</v>
      </c>
      <c r="D61" s="672">
        <v>90000</v>
      </c>
      <c r="E61" s="672"/>
      <c r="F61" s="672"/>
    </row>
    <row r="62" spans="1:6">
      <c r="A62" s="670"/>
      <c r="B62" s="671"/>
      <c r="C62" s="489"/>
      <c r="D62" s="672"/>
      <c r="E62" s="672"/>
      <c r="F62" s="672"/>
    </row>
    <row r="63" spans="1:6" ht="25.5" customHeight="1">
      <c r="A63" s="668"/>
      <c r="B63" s="669">
        <v>42</v>
      </c>
      <c r="C63" s="532" t="s">
        <v>147</v>
      </c>
      <c r="D63" s="588">
        <v>100000</v>
      </c>
      <c r="E63" s="588">
        <v>0</v>
      </c>
      <c r="F63" s="588">
        <v>0</v>
      </c>
    </row>
    <row r="64" spans="1:6">
      <c r="A64" s="670">
        <v>118</v>
      </c>
      <c r="B64" s="671">
        <v>422</v>
      </c>
      <c r="C64" s="489" t="s">
        <v>572</v>
      </c>
      <c r="D64" s="672">
        <v>100000</v>
      </c>
      <c r="E64" s="672"/>
      <c r="F64" s="672"/>
    </row>
    <row r="65" spans="1:8">
      <c r="A65" s="48"/>
      <c r="B65" s="87"/>
      <c r="C65" s="13"/>
      <c r="D65" s="88"/>
      <c r="E65" s="88"/>
      <c r="F65" s="88"/>
    </row>
    <row r="66" spans="1:8">
      <c r="A66" s="415" t="s">
        <v>53</v>
      </c>
      <c r="B66" s="536" t="s">
        <v>557</v>
      </c>
      <c r="C66" s="461" t="s">
        <v>515</v>
      </c>
      <c r="D66" s="516">
        <f>D68+D71</f>
        <v>150000</v>
      </c>
      <c r="E66" s="516">
        <v>150000</v>
      </c>
      <c r="F66" s="516">
        <v>150000</v>
      </c>
    </row>
    <row r="67" spans="1:8">
      <c r="A67" s="668"/>
      <c r="B67" s="669"/>
      <c r="C67" s="532"/>
      <c r="D67" s="588"/>
      <c r="E67" s="588"/>
      <c r="F67" s="588"/>
    </row>
    <row r="68" spans="1:8">
      <c r="A68" s="668"/>
      <c r="B68" s="669">
        <v>32</v>
      </c>
      <c r="C68" s="532" t="s">
        <v>578</v>
      </c>
      <c r="D68" s="588">
        <v>50000</v>
      </c>
      <c r="E68" s="588">
        <v>150000</v>
      </c>
      <c r="F68" s="588">
        <v>150000</v>
      </c>
    </row>
    <row r="69" spans="1:8">
      <c r="A69" s="670">
        <v>119</v>
      </c>
      <c r="B69" s="671">
        <v>329</v>
      </c>
      <c r="C69" s="489" t="s">
        <v>43</v>
      </c>
      <c r="D69" s="672">
        <v>50000</v>
      </c>
      <c r="E69" s="672"/>
      <c r="F69" s="672"/>
    </row>
    <row r="70" spans="1:8">
      <c r="A70" s="668"/>
      <c r="B70" s="669"/>
      <c r="C70" s="532"/>
      <c r="D70" s="588"/>
      <c r="E70" s="588"/>
      <c r="F70" s="588"/>
    </row>
    <row r="71" spans="1:8" ht="26.25">
      <c r="A71" s="82"/>
      <c r="B71" s="85">
        <v>42</v>
      </c>
      <c r="C71" s="7" t="s">
        <v>147</v>
      </c>
      <c r="D71" s="86">
        <v>100000</v>
      </c>
      <c r="E71" s="86">
        <f>E72</f>
        <v>0</v>
      </c>
      <c r="F71" s="86">
        <f>F72</f>
        <v>0</v>
      </c>
    </row>
    <row r="72" spans="1:8">
      <c r="A72" s="48">
        <v>120</v>
      </c>
      <c r="B72" s="87">
        <v>422</v>
      </c>
      <c r="C72" s="13" t="s">
        <v>56</v>
      </c>
      <c r="D72" s="88">
        <v>100000</v>
      </c>
      <c r="E72" s="88"/>
      <c r="F72" s="88"/>
    </row>
    <row r="73" spans="1:8">
      <c r="A73" s="48"/>
      <c r="B73" s="87"/>
      <c r="C73" s="13"/>
      <c r="D73" s="88"/>
      <c r="E73" s="88"/>
      <c r="F73" s="88"/>
    </row>
    <row r="74" spans="1:8" ht="15.75">
      <c r="A74" s="539" t="s">
        <v>119</v>
      </c>
      <c r="B74" s="540">
        <v>1011</v>
      </c>
      <c r="C74" s="541" t="s">
        <v>141</v>
      </c>
      <c r="D74" s="542">
        <f>D76+D81+D89</f>
        <v>8890000</v>
      </c>
      <c r="E74" s="542">
        <f>E76+E81+E89</f>
        <v>6500000</v>
      </c>
      <c r="F74" s="542">
        <f>F76+F81+F89</f>
        <v>5000000</v>
      </c>
      <c r="G74" s="204"/>
      <c r="H74" s="204"/>
    </row>
    <row r="75" spans="1:8">
      <c r="A75" s="36"/>
      <c r="B75" s="39"/>
      <c r="C75" s="40"/>
      <c r="D75" s="27"/>
      <c r="E75" s="70"/>
      <c r="F75" s="27"/>
    </row>
    <row r="76" spans="1:8" ht="26.25">
      <c r="A76" s="317" t="s">
        <v>53</v>
      </c>
      <c r="B76" s="313" t="s">
        <v>142</v>
      </c>
      <c r="C76" s="252" t="s">
        <v>143</v>
      </c>
      <c r="D76" s="309">
        <v>7500000</v>
      </c>
      <c r="E76" s="462">
        <f>E78</f>
        <v>0</v>
      </c>
      <c r="F76" s="462">
        <f>F78</f>
        <v>0</v>
      </c>
    </row>
    <row r="77" spans="1:8">
      <c r="A77" s="35"/>
      <c r="B77" s="39"/>
      <c r="C77" s="40"/>
      <c r="D77" s="27"/>
      <c r="E77" s="655"/>
      <c r="F77" s="681"/>
    </row>
    <row r="78" spans="1:8" ht="26.25">
      <c r="A78" s="248"/>
      <c r="B78" s="30">
        <v>42</v>
      </c>
      <c r="C78" s="38" t="s">
        <v>317</v>
      </c>
      <c r="D78" s="32">
        <v>7500000</v>
      </c>
      <c r="E78" s="486">
        <f>E79</f>
        <v>0</v>
      </c>
      <c r="F78" s="485">
        <f>F79</f>
        <v>0</v>
      </c>
    </row>
    <row r="79" spans="1:8">
      <c r="A79" s="178" t="s">
        <v>661</v>
      </c>
      <c r="B79" s="39">
        <v>421</v>
      </c>
      <c r="C79" s="40" t="s">
        <v>81</v>
      </c>
      <c r="D79" s="33">
        <v>7500000</v>
      </c>
      <c r="E79" s="213"/>
      <c r="F79" s="33"/>
    </row>
    <row r="80" spans="1:8">
      <c r="A80" s="44"/>
      <c r="B80" s="29"/>
      <c r="C80" s="3"/>
      <c r="D80" s="26"/>
      <c r="E80" s="70"/>
      <c r="F80" s="26"/>
    </row>
    <row r="81" spans="1:8" ht="14.25" customHeight="1">
      <c r="A81" s="239" t="s">
        <v>53</v>
      </c>
      <c r="B81" s="318" t="s">
        <v>144</v>
      </c>
      <c r="C81" s="239" t="s">
        <v>145</v>
      </c>
      <c r="D81" s="319">
        <f>D83+D86</f>
        <v>390000</v>
      </c>
      <c r="E81" s="253">
        <f>E83+E86</f>
        <v>0</v>
      </c>
      <c r="F81" s="319">
        <f>F83+F86</f>
        <v>0</v>
      </c>
    </row>
    <row r="82" spans="1:8">
      <c r="A82" s="44"/>
      <c r="B82" s="29"/>
      <c r="C82" s="3"/>
      <c r="D82" s="26"/>
      <c r="E82" s="70"/>
      <c r="F82" s="26"/>
    </row>
    <row r="83" spans="1:8">
      <c r="A83" s="568"/>
      <c r="B83" s="199">
        <v>32</v>
      </c>
      <c r="C83" s="200" t="s">
        <v>35</v>
      </c>
      <c r="D83" s="73">
        <f>D84</f>
        <v>20000</v>
      </c>
      <c r="E83" s="73">
        <f>E84</f>
        <v>0</v>
      </c>
      <c r="F83" s="73">
        <f>F84</f>
        <v>0</v>
      </c>
    </row>
    <row r="84" spans="1:8">
      <c r="A84" s="43">
        <v>122</v>
      </c>
      <c r="B84" s="201">
        <v>323</v>
      </c>
      <c r="C84" s="202" t="s">
        <v>41</v>
      </c>
      <c r="D84" s="70">
        <v>20000</v>
      </c>
      <c r="E84" s="70"/>
      <c r="F84" s="70"/>
    </row>
    <row r="85" spans="1:8">
      <c r="A85" s="44"/>
      <c r="B85" s="29"/>
      <c r="C85" s="3"/>
      <c r="D85" s="26"/>
      <c r="E85" s="70"/>
      <c r="F85" s="26"/>
    </row>
    <row r="86" spans="1:8" ht="26.25">
      <c r="A86" s="38"/>
      <c r="B86" s="51">
        <v>36</v>
      </c>
      <c r="C86" s="38" t="s">
        <v>205</v>
      </c>
      <c r="D86" s="52">
        <v>370000</v>
      </c>
      <c r="E86" s="11">
        <f>E87</f>
        <v>0</v>
      </c>
      <c r="F86" s="52">
        <f>F87</f>
        <v>0</v>
      </c>
    </row>
    <row r="87" spans="1:8">
      <c r="A87" s="43">
        <v>123</v>
      </c>
      <c r="B87" s="201">
        <v>363</v>
      </c>
      <c r="C87" s="12" t="s">
        <v>458</v>
      </c>
      <c r="D87" s="70">
        <v>370000</v>
      </c>
      <c r="E87" s="70"/>
      <c r="F87" s="70"/>
    </row>
    <row r="88" spans="1:8">
      <c r="A88" s="43"/>
      <c r="B88" s="29"/>
      <c r="C88" s="34"/>
      <c r="D88" s="26"/>
      <c r="E88" s="70"/>
      <c r="F88" s="26"/>
    </row>
    <row r="89" spans="1:8" ht="15.75" customHeight="1">
      <c r="A89" s="329" t="s">
        <v>53</v>
      </c>
      <c r="B89" s="354" t="s">
        <v>146</v>
      </c>
      <c r="C89" s="252" t="s">
        <v>520</v>
      </c>
      <c r="D89" s="231">
        <v>1000000</v>
      </c>
      <c r="E89" s="231">
        <v>6500000</v>
      </c>
      <c r="F89" s="231">
        <v>5000000</v>
      </c>
      <c r="H89" s="331"/>
    </row>
    <row r="90" spans="1:8">
      <c r="A90" s="48"/>
      <c r="B90" s="49"/>
      <c r="C90" s="13"/>
      <c r="D90" s="88"/>
      <c r="E90" s="88"/>
      <c r="F90" s="88"/>
    </row>
    <row r="91" spans="1:8" ht="26.25">
      <c r="A91" s="82"/>
      <c r="B91" s="83">
        <v>42</v>
      </c>
      <c r="C91" s="7" t="s">
        <v>147</v>
      </c>
      <c r="D91" s="86">
        <v>1000000</v>
      </c>
      <c r="E91" s="86">
        <v>6500000</v>
      </c>
      <c r="F91" s="86">
        <v>5000000</v>
      </c>
    </row>
    <row r="92" spans="1:8">
      <c r="A92" s="48">
        <v>124</v>
      </c>
      <c r="B92" s="631">
        <v>421</v>
      </c>
      <c r="C92" s="13" t="s">
        <v>81</v>
      </c>
      <c r="D92" s="88">
        <v>1000000</v>
      </c>
      <c r="E92" s="88"/>
      <c r="F92" s="88"/>
    </row>
    <row r="93" spans="1:8">
      <c r="A93" s="48"/>
      <c r="B93" s="49"/>
      <c r="C93" s="13"/>
      <c r="D93" s="88"/>
      <c r="E93" s="88"/>
      <c r="F93" s="88"/>
    </row>
    <row r="94" spans="1:8" ht="49.5" customHeight="1">
      <c r="A94" s="175" t="s">
        <v>63</v>
      </c>
      <c r="B94" s="176" t="s">
        <v>148</v>
      </c>
      <c r="C94" s="177" t="s">
        <v>149</v>
      </c>
      <c r="D94" s="376">
        <f>D96+D311+D323</f>
        <v>31982000</v>
      </c>
      <c r="E94" s="179">
        <f>E96+E311+E323</f>
        <v>25360000</v>
      </c>
      <c r="F94" s="376">
        <f>F96+F311+F323</f>
        <v>23160000</v>
      </c>
      <c r="G94" s="204"/>
    </row>
    <row r="95" spans="1:8">
      <c r="A95" s="48"/>
      <c r="B95" s="49"/>
      <c r="C95" s="13"/>
      <c r="D95" s="37"/>
      <c r="E95" s="88"/>
      <c r="F95" s="37"/>
    </row>
    <row r="96" spans="1:8" ht="50.25" customHeight="1">
      <c r="A96" s="564" t="s">
        <v>24</v>
      </c>
      <c r="B96" s="565">
        <v>1012</v>
      </c>
      <c r="C96" s="566" t="s">
        <v>150</v>
      </c>
      <c r="D96" s="579">
        <f>D98+D104+D109+D116+D122+D128+D133+D138+D143+D148+D153+D158+D163+D168+D173+D178+D183+D188+D193+D201+D206+D211+D216+D221+D226+D231+D236+D241+D246+D251+D256+D261+D266+D271+D276+D281+D286+D291+D296+D301+D306</f>
        <v>29284000</v>
      </c>
      <c r="E96" s="567">
        <f>E98+E104+E109+E116+E122+E128+E133+E138+E143+E148+E153+E158+E163+E168+E173+E178+E183+E188+E193+E201+E206+E211+E216+E221+E226+E231+E236+E241+E246+E251+E256+E261+E266+E271+E276+E281+E286+E291+E296+E301+E306</f>
        <v>18260000</v>
      </c>
      <c r="F96" s="579">
        <f>F98+F104+F109+F116+F122+F128+F133+F138+F143+F148+F153+F158+F163+F168+F173+F178+F183+F188+F193+F201+F206+F211+F216+F221+F226+F231+F236+F241+F246+F251+F256+F261+F266+F271+F276+F281+F286+F291+F296+F301+F306</f>
        <v>15060000</v>
      </c>
      <c r="G96" s="204"/>
      <c r="H96" s="204"/>
    </row>
    <row r="97" spans="1:6">
      <c r="A97" s="28"/>
      <c r="B97" s="29"/>
      <c r="C97" s="3"/>
      <c r="D97" s="27"/>
      <c r="E97" s="70"/>
      <c r="F97" s="27"/>
    </row>
    <row r="98" spans="1:6" ht="26.25" customHeight="1">
      <c r="A98" s="415" t="s">
        <v>26</v>
      </c>
      <c r="B98" s="460" t="s">
        <v>151</v>
      </c>
      <c r="C98" s="461" t="s">
        <v>342</v>
      </c>
      <c r="D98" s="513">
        <f>D100</f>
        <v>400000</v>
      </c>
      <c r="E98" s="513">
        <v>400000</v>
      </c>
      <c r="F98" s="513">
        <v>400000</v>
      </c>
    </row>
    <row r="99" spans="1:6">
      <c r="A99" s="242"/>
      <c r="B99" s="201"/>
      <c r="C99" s="202"/>
      <c r="D99" s="32"/>
      <c r="E99" s="70"/>
      <c r="F99" s="32"/>
    </row>
    <row r="100" spans="1:6">
      <c r="A100" s="242"/>
      <c r="B100" s="247">
        <v>32</v>
      </c>
      <c r="C100" s="353" t="s">
        <v>35</v>
      </c>
      <c r="D100" s="32">
        <f>D101+D102</f>
        <v>400000</v>
      </c>
      <c r="E100" s="10">
        <v>400000</v>
      </c>
      <c r="F100" s="32">
        <v>400000</v>
      </c>
    </row>
    <row r="101" spans="1:6">
      <c r="A101" s="14" t="s">
        <v>662</v>
      </c>
      <c r="B101" s="201">
        <v>323</v>
      </c>
      <c r="C101" s="202" t="s">
        <v>41</v>
      </c>
      <c r="D101" s="33">
        <v>300000</v>
      </c>
      <c r="E101" s="70"/>
      <c r="F101" s="33"/>
    </row>
    <row r="102" spans="1:6">
      <c r="A102" s="14" t="s">
        <v>568</v>
      </c>
      <c r="B102" s="201">
        <v>329</v>
      </c>
      <c r="C102" s="12" t="s">
        <v>43</v>
      </c>
      <c r="D102" s="33">
        <v>100000</v>
      </c>
      <c r="E102" s="70"/>
      <c r="F102" s="33"/>
    </row>
    <row r="103" spans="1:6">
      <c r="A103" s="14"/>
      <c r="B103" s="345"/>
      <c r="C103" s="346"/>
      <c r="D103" s="33"/>
      <c r="E103" s="70"/>
      <c r="F103" s="33"/>
    </row>
    <row r="104" spans="1:6" ht="18.75" customHeight="1">
      <c r="A104" s="518" t="s">
        <v>26</v>
      </c>
      <c r="B104" s="519" t="s">
        <v>254</v>
      </c>
      <c r="C104" s="508" t="s">
        <v>153</v>
      </c>
      <c r="D104" s="509">
        <v>150000</v>
      </c>
      <c r="E104" s="462">
        <v>250000</v>
      </c>
      <c r="F104" s="509">
        <v>250000</v>
      </c>
    </row>
    <row r="105" spans="1:6">
      <c r="A105" s="54"/>
      <c r="B105" s="29"/>
      <c r="C105" s="55"/>
      <c r="D105" s="26"/>
      <c r="E105" s="70"/>
      <c r="F105" s="26"/>
    </row>
    <row r="106" spans="1:6">
      <c r="A106" s="54"/>
      <c r="B106" s="30">
        <v>32</v>
      </c>
      <c r="C106" s="31" t="s">
        <v>35</v>
      </c>
      <c r="D106" s="32">
        <v>150000</v>
      </c>
      <c r="E106" s="10">
        <v>250000</v>
      </c>
      <c r="F106" s="32">
        <v>250000</v>
      </c>
    </row>
    <row r="107" spans="1:6">
      <c r="A107" s="56" t="s">
        <v>475</v>
      </c>
      <c r="B107" s="57">
        <v>323</v>
      </c>
      <c r="C107" s="40" t="s">
        <v>41</v>
      </c>
      <c r="D107" s="70">
        <v>150000</v>
      </c>
      <c r="E107" s="17"/>
      <c r="F107" s="70"/>
    </row>
    <row r="108" spans="1:6">
      <c r="A108" s="48"/>
      <c r="B108" s="49"/>
      <c r="C108" s="13"/>
      <c r="D108" s="37"/>
      <c r="E108" s="88"/>
      <c r="F108" s="37"/>
    </row>
    <row r="109" spans="1:6" ht="15" customHeight="1">
      <c r="A109" s="415" t="s">
        <v>26</v>
      </c>
      <c r="B109" s="460" t="s">
        <v>152</v>
      </c>
      <c r="C109" s="461" t="s">
        <v>155</v>
      </c>
      <c r="D109" s="513">
        <f>D111</f>
        <v>890000</v>
      </c>
      <c r="E109" s="513">
        <v>890000</v>
      </c>
      <c r="F109" s="513">
        <v>890000</v>
      </c>
    </row>
    <row r="110" spans="1:6">
      <c r="A110" s="28"/>
      <c r="B110" s="29"/>
      <c r="C110" s="3"/>
      <c r="D110" s="27"/>
      <c r="E110" s="70"/>
      <c r="F110" s="27"/>
    </row>
    <row r="111" spans="1:6">
      <c r="A111" s="242"/>
      <c r="B111" s="30">
        <v>35</v>
      </c>
      <c r="C111" s="31" t="s">
        <v>49</v>
      </c>
      <c r="D111" s="32">
        <f>D112+D113+D114</f>
        <v>890000</v>
      </c>
      <c r="E111" s="10">
        <v>890000</v>
      </c>
      <c r="F111" s="32">
        <v>890000</v>
      </c>
    </row>
    <row r="112" spans="1:6" ht="26.25">
      <c r="A112" s="16" t="s">
        <v>476</v>
      </c>
      <c r="B112" s="87">
        <v>351</v>
      </c>
      <c r="C112" s="12" t="s">
        <v>156</v>
      </c>
      <c r="D112" s="17">
        <v>120000</v>
      </c>
      <c r="E112" s="88"/>
      <c r="F112" s="17"/>
    </row>
    <row r="113" spans="1:6">
      <c r="A113" s="14" t="s">
        <v>551</v>
      </c>
      <c r="B113" s="201">
        <v>352</v>
      </c>
      <c r="C113" s="12" t="s">
        <v>157</v>
      </c>
      <c r="D113" s="213">
        <v>700000</v>
      </c>
      <c r="E113" s="70"/>
      <c r="F113" s="213"/>
    </row>
    <row r="114" spans="1:6">
      <c r="A114" s="48">
        <v>130</v>
      </c>
      <c r="B114" s="87">
        <v>352</v>
      </c>
      <c r="C114" s="13" t="s">
        <v>158</v>
      </c>
      <c r="D114" s="88">
        <v>70000</v>
      </c>
      <c r="E114" s="88"/>
      <c r="F114" s="88"/>
    </row>
    <row r="115" spans="1:6">
      <c r="A115" s="48"/>
      <c r="B115" s="383"/>
      <c r="C115" s="13"/>
      <c r="D115" s="384"/>
      <c r="E115" s="88"/>
      <c r="F115" s="384"/>
    </row>
    <row r="116" spans="1:6">
      <c r="A116" s="518" t="s">
        <v>26</v>
      </c>
      <c r="B116" s="519" t="s">
        <v>154</v>
      </c>
      <c r="C116" s="508" t="s">
        <v>160</v>
      </c>
      <c r="D116" s="509">
        <f>D118</f>
        <v>250000</v>
      </c>
      <c r="E116" s="462">
        <v>90000</v>
      </c>
      <c r="F116" s="509">
        <v>90000</v>
      </c>
    </row>
    <row r="117" spans="1:6">
      <c r="A117" s="54"/>
      <c r="B117" s="29"/>
      <c r="C117" s="55"/>
      <c r="D117" s="26"/>
      <c r="E117" s="70"/>
      <c r="F117" s="26"/>
    </row>
    <row r="118" spans="1:6">
      <c r="A118" s="54"/>
      <c r="B118" s="30">
        <v>35</v>
      </c>
      <c r="C118" s="31" t="s">
        <v>49</v>
      </c>
      <c r="D118" s="578">
        <f>D119+D120</f>
        <v>250000</v>
      </c>
      <c r="E118" s="10">
        <v>90000</v>
      </c>
      <c r="F118" s="578">
        <v>90000</v>
      </c>
    </row>
    <row r="119" spans="1:6" ht="39">
      <c r="A119" s="56" t="s">
        <v>663</v>
      </c>
      <c r="B119" s="57">
        <v>352</v>
      </c>
      <c r="C119" s="40" t="s">
        <v>370</v>
      </c>
      <c r="D119" s="70">
        <v>200000</v>
      </c>
      <c r="E119" s="17"/>
      <c r="F119" s="70"/>
    </row>
    <row r="120" spans="1:6" ht="26.25">
      <c r="A120" s="56" t="s">
        <v>569</v>
      </c>
      <c r="B120" s="57">
        <v>352</v>
      </c>
      <c r="C120" s="40" t="s">
        <v>161</v>
      </c>
      <c r="D120" s="70">
        <v>50000</v>
      </c>
      <c r="E120" s="17"/>
      <c r="F120" s="70"/>
    </row>
    <row r="121" spans="1:6">
      <c r="A121" s="56"/>
      <c r="B121" s="57"/>
      <c r="C121" s="40"/>
      <c r="D121" s="26"/>
      <c r="E121" s="17"/>
      <c r="F121" s="26"/>
    </row>
    <row r="122" spans="1:6" ht="15" customHeight="1">
      <c r="A122" s="229" t="s">
        <v>26</v>
      </c>
      <c r="B122" s="182" t="s">
        <v>159</v>
      </c>
      <c r="C122" s="252" t="s">
        <v>248</v>
      </c>
      <c r="D122" s="233">
        <f>D124</f>
        <v>70000</v>
      </c>
      <c r="E122" s="253">
        <v>100000</v>
      </c>
      <c r="F122" s="233">
        <v>100000</v>
      </c>
    </row>
    <row r="123" spans="1:6">
      <c r="A123" s="56"/>
      <c r="B123" s="57"/>
      <c r="C123" s="40"/>
      <c r="D123" s="26"/>
      <c r="E123" s="17"/>
      <c r="F123" s="26"/>
    </row>
    <row r="124" spans="1:6">
      <c r="A124" s="56"/>
      <c r="B124" s="51">
        <v>32</v>
      </c>
      <c r="C124" s="38" t="s">
        <v>35</v>
      </c>
      <c r="D124" s="73">
        <f>D125+D126</f>
        <v>70000</v>
      </c>
      <c r="E124" s="11">
        <v>100000</v>
      </c>
      <c r="F124" s="73">
        <v>100000</v>
      </c>
    </row>
    <row r="125" spans="1:6">
      <c r="A125" s="56" t="s">
        <v>477</v>
      </c>
      <c r="B125" s="57">
        <v>323</v>
      </c>
      <c r="C125" s="40" t="s">
        <v>41</v>
      </c>
      <c r="D125" s="70">
        <v>50000</v>
      </c>
      <c r="E125" s="17"/>
      <c r="F125" s="70"/>
    </row>
    <row r="126" spans="1:6">
      <c r="A126" s="56" t="s">
        <v>478</v>
      </c>
      <c r="B126" s="57">
        <v>329</v>
      </c>
      <c r="C126" s="40" t="s">
        <v>396</v>
      </c>
      <c r="D126" s="70">
        <v>20000</v>
      </c>
      <c r="E126" s="17"/>
      <c r="F126" s="70"/>
    </row>
    <row r="127" spans="1:6">
      <c r="A127" s="56"/>
      <c r="B127" s="57"/>
      <c r="C127" s="40"/>
      <c r="D127" s="70"/>
      <c r="E127" s="17"/>
      <c r="F127" s="70"/>
    </row>
    <row r="128" spans="1:6" ht="15.75" customHeight="1">
      <c r="A128" s="314" t="s">
        <v>26</v>
      </c>
      <c r="B128" s="308" t="s">
        <v>399</v>
      </c>
      <c r="C128" s="239" t="s">
        <v>398</v>
      </c>
      <c r="D128" s="240">
        <f>D130</f>
        <v>330000</v>
      </c>
      <c r="E128" s="309">
        <v>330000</v>
      </c>
      <c r="F128" s="240">
        <v>330000</v>
      </c>
    </row>
    <row r="129" spans="1:6" ht="15.75">
      <c r="A129" s="59"/>
      <c r="B129" s="60"/>
      <c r="C129" s="61"/>
      <c r="D129" s="26"/>
      <c r="E129" s="70"/>
      <c r="F129" s="26"/>
    </row>
    <row r="130" spans="1:6">
      <c r="A130" s="59"/>
      <c r="B130" s="63">
        <v>32</v>
      </c>
      <c r="C130" s="64" t="s">
        <v>35</v>
      </c>
      <c r="D130" s="32">
        <f>D131</f>
        <v>330000</v>
      </c>
      <c r="E130" s="10">
        <v>330000</v>
      </c>
      <c r="F130" s="32">
        <v>330000</v>
      </c>
    </row>
    <row r="131" spans="1:6">
      <c r="A131" s="14" t="s">
        <v>479</v>
      </c>
      <c r="B131" s="201">
        <v>323</v>
      </c>
      <c r="C131" s="48" t="s">
        <v>41</v>
      </c>
      <c r="D131" s="70">
        <v>330000</v>
      </c>
      <c r="E131" s="70"/>
      <c r="F131" s="70"/>
    </row>
    <row r="132" spans="1:6">
      <c r="A132" s="14"/>
      <c r="B132" s="201"/>
      <c r="C132" s="48"/>
      <c r="D132" s="70"/>
      <c r="E132" s="70"/>
      <c r="F132" s="70"/>
    </row>
    <row r="133" spans="1:6">
      <c r="A133" s="416" t="s">
        <v>26</v>
      </c>
      <c r="B133" s="676" t="s">
        <v>602</v>
      </c>
      <c r="C133" s="415" t="s">
        <v>603</v>
      </c>
      <c r="D133" s="462">
        <v>200000</v>
      </c>
      <c r="E133" s="462">
        <v>0</v>
      </c>
      <c r="F133" s="462">
        <v>0</v>
      </c>
    </row>
    <row r="134" spans="1:6">
      <c r="A134" s="14"/>
      <c r="B134" s="201"/>
      <c r="C134" s="48"/>
      <c r="D134" s="70"/>
      <c r="E134" s="70"/>
      <c r="F134" s="70"/>
    </row>
    <row r="135" spans="1:6">
      <c r="A135" s="417"/>
      <c r="B135" s="199">
        <v>32</v>
      </c>
      <c r="C135" s="82" t="s">
        <v>35</v>
      </c>
      <c r="D135" s="73">
        <v>200000</v>
      </c>
      <c r="E135" s="73">
        <v>0</v>
      </c>
      <c r="F135" s="73">
        <v>0</v>
      </c>
    </row>
    <row r="136" spans="1:6">
      <c r="A136" s="14" t="s">
        <v>552</v>
      </c>
      <c r="B136" s="201">
        <v>323</v>
      </c>
      <c r="C136" s="48" t="s">
        <v>41</v>
      </c>
      <c r="D136" s="70">
        <v>200000</v>
      </c>
      <c r="E136" s="70"/>
      <c r="F136" s="70"/>
    </row>
    <row r="137" spans="1:6">
      <c r="A137" s="14"/>
      <c r="B137" s="345"/>
      <c r="C137" s="48"/>
      <c r="D137" s="70"/>
      <c r="E137" s="70"/>
      <c r="F137" s="70"/>
    </row>
    <row r="138" spans="1:6" ht="26.25">
      <c r="A138" s="314" t="s">
        <v>53</v>
      </c>
      <c r="B138" s="308" t="s">
        <v>162</v>
      </c>
      <c r="C138" s="239" t="s">
        <v>524</v>
      </c>
      <c r="D138" s="309">
        <f>D140</f>
        <v>700000</v>
      </c>
      <c r="E138" s="309">
        <f>E140</f>
        <v>0</v>
      </c>
      <c r="F138" s="309">
        <f>F140</f>
        <v>0</v>
      </c>
    </row>
    <row r="139" spans="1:6" ht="15.75">
      <c r="A139" s="59"/>
      <c r="B139" s="60"/>
      <c r="C139" s="61"/>
      <c r="D139" s="71"/>
      <c r="E139" s="70"/>
      <c r="F139" s="71"/>
    </row>
    <row r="140" spans="1:6">
      <c r="A140" s="59"/>
      <c r="B140" s="63">
        <v>38</v>
      </c>
      <c r="C140" s="64" t="s">
        <v>76</v>
      </c>
      <c r="D140" s="10">
        <v>700000</v>
      </c>
      <c r="E140" s="10">
        <f>E141</f>
        <v>0</v>
      </c>
      <c r="F140" s="10">
        <f>F141</f>
        <v>0</v>
      </c>
    </row>
    <row r="141" spans="1:6">
      <c r="A141" s="54" t="s">
        <v>480</v>
      </c>
      <c r="B141" s="201">
        <v>382</v>
      </c>
      <c r="C141" s="42" t="s">
        <v>52</v>
      </c>
      <c r="D141" s="70">
        <v>700000</v>
      </c>
      <c r="E141" s="70">
        <v>0</v>
      </c>
      <c r="F141" s="70">
        <v>0</v>
      </c>
    </row>
    <row r="142" spans="1:6">
      <c r="A142" s="54"/>
      <c r="B142" s="201"/>
      <c r="C142" s="42"/>
      <c r="D142" s="70"/>
      <c r="E142" s="70"/>
      <c r="F142" s="70"/>
    </row>
    <row r="143" spans="1:6">
      <c r="A143" s="416" t="s">
        <v>53</v>
      </c>
      <c r="B143" s="391" t="s">
        <v>163</v>
      </c>
      <c r="C143" s="415" t="s">
        <v>604</v>
      </c>
      <c r="D143" s="389">
        <v>3500000</v>
      </c>
      <c r="E143" s="389">
        <v>1200000</v>
      </c>
      <c r="F143" s="389">
        <v>0</v>
      </c>
    </row>
    <row r="144" spans="1:6">
      <c r="A144" s="54"/>
      <c r="B144" s="201"/>
      <c r="C144" s="42"/>
      <c r="D144" s="70"/>
      <c r="E144" s="70"/>
      <c r="F144" s="70"/>
    </row>
    <row r="145" spans="1:6" ht="26.25">
      <c r="A145" s="417"/>
      <c r="B145" s="199">
        <v>42</v>
      </c>
      <c r="C145" s="82" t="s">
        <v>89</v>
      </c>
      <c r="D145" s="73">
        <v>3500000</v>
      </c>
      <c r="E145" s="73">
        <v>1200000</v>
      </c>
      <c r="F145" s="73">
        <v>0</v>
      </c>
    </row>
    <row r="146" spans="1:6">
      <c r="A146" s="54" t="s">
        <v>656</v>
      </c>
      <c r="B146" s="201">
        <v>421</v>
      </c>
      <c r="C146" s="42" t="s">
        <v>81</v>
      </c>
      <c r="D146" s="70">
        <v>3500000</v>
      </c>
      <c r="E146" s="70"/>
      <c r="F146" s="70"/>
    </row>
    <row r="147" spans="1:6">
      <c r="A147" s="54"/>
      <c r="B147" s="201"/>
      <c r="C147" s="42"/>
      <c r="D147" s="70"/>
      <c r="E147" s="70"/>
      <c r="F147" s="70"/>
    </row>
    <row r="148" spans="1:6">
      <c r="A148" s="314" t="s">
        <v>53</v>
      </c>
      <c r="B148" s="308" t="s">
        <v>164</v>
      </c>
      <c r="C148" s="239" t="s">
        <v>165</v>
      </c>
      <c r="D148" s="240">
        <f>D150</f>
        <v>2000000</v>
      </c>
      <c r="E148" s="309">
        <v>3000000</v>
      </c>
      <c r="F148" s="240">
        <v>3000000</v>
      </c>
    </row>
    <row r="149" spans="1:6" ht="15.75">
      <c r="A149" s="59"/>
      <c r="B149" s="60"/>
      <c r="C149" s="61"/>
      <c r="D149" s="26"/>
      <c r="E149" s="213"/>
      <c r="F149" s="26"/>
    </row>
    <row r="150" spans="1:6">
      <c r="A150" s="59"/>
      <c r="B150" s="63">
        <v>38</v>
      </c>
      <c r="C150" s="74" t="s">
        <v>76</v>
      </c>
      <c r="D150" s="10">
        <f>D151</f>
        <v>2000000</v>
      </c>
      <c r="E150" s="10">
        <v>3000000</v>
      </c>
      <c r="F150" s="10">
        <v>3000000</v>
      </c>
    </row>
    <row r="151" spans="1:6">
      <c r="A151" s="75" t="s">
        <v>506</v>
      </c>
      <c r="B151" s="76">
        <v>386</v>
      </c>
      <c r="C151" s="77" t="s">
        <v>166</v>
      </c>
      <c r="D151" s="58">
        <v>2000000</v>
      </c>
      <c r="E151" s="17"/>
      <c r="F151" s="58"/>
    </row>
    <row r="152" spans="1:6">
      <c r="A152" s="75"/>
      <c r="B152" s="76"/>
      <c r="C152" s="77"/>
      <c r="D152" s="58"/>
      <c r="E152" s="17"/>
      <c r="F152" s="58"/>
    </row>
    <row r="153" spans="1:6" ht="28.5" customHeight="1">
      <c r="A153" s="314" t="s">
        <v>53</v>
      </c>
      <c r="B153" s="308" t="s">
        <v>167</v>
      </c>
      <c r="C153" s="239" t="s">
        <v>605</v>
      </c>
      <c r="D153" s="240">
        <v>600000</v>
      </c>
      <c r="E153" s="309">
        <v>300000</v>
      </c>
      <c r="F153" s="240">
        <v>300000</v>
      </c>
    </row>
    <row r="154" spans="1:6" ht="15.75" customHeight="1">
      <c r="A154" s="482"/>
      <c r="B154" s="483"/>
      <c r="C154" s="484"/>
      <c r="D154" s="485"/>
      <c r="E154" s="486"/>
      <c r="F154" s="485"/>
    </row>
    <row r="155" spans="1:6" ht="31.5" customHeight="1">
      <c r="A155" s="482"/>
      <c r="B155" s="483">
        <v>41</v>
      </c>
      <c r="C155" s="484" t="s">
        <v>436</v>
      </c>
      <c r="D155" s="485">
        <v>600000</v>
      </c>
      <c r="E155" s="485">
        <v>300000</v>
      </c>
      <c r="F155" s="485">
        <v>300000</v>
      </c>
    </row>
    <row r="156" spans="1:6" ht="31.5" customHeight="1">
      <c r="A156" s="487" t="s">
        <v>507</v>
      </c>
      <c r="B156" s="488">
        <v>411</v>
      </c>
      <c r="C156" s="489" t="s">
        <v>437</v>
      </c>
      <c r="D156" s="490">
        <v>600000</v>
      </c>
      <c r="E156" s="490"/>
      <c r="F156" s="490"/>
    </row>
    <row r="157" spans="1:6" ht="15.75" customHeight="1">
      <c r="A157" s="482"/>
      <c r="B157" s="483"/>
      <c r="C157" s="484"/>
      <c r="D157" s="485"/>
      <c r="E157" s="486"/>
      <c r="F157" s="485"/>
    </row>
    <row r="158" spans="1:6">
      <c r="A158" s="314" t="s">
        <v>53</v>
      </c>
      <c r="B158" s="308" t="s">
        <v>255</v>
      </c>
      <c r="C158" s="239" t="s">
        <v>168</v>
      </c>
      <c r="D158" s="240">
        <v>0</v>
      </c>
      <c r="E158" s="462">
        <v>1000000</v>
      </c>
      <c r="F158" s="509">
        <v>1000000</v>
      </c>
    </row>
    <row r="159" spans="1:6" ht="15.75">
      <c r="A159" s="59"/>
      <c r="B159" s="60"/>
      <c r="C159" s="61"/>
      <c r="D159" s="26"/>
      <c r="E159" s="656"/>
      <c r="F159" s="682"/>
    </row>
    <row r="160" spans="1:6" ht="26.25">
      <c r="A160" s="59"/>
      <c r="B160" s="63">
        <v>42</v>
      </c>
      <c r="C160" s="79" t="s">
        <v>100</v>
      </c>
      <c r="D160" s="32">
        <v>0</v>
      </c>
      <c r="E160" s="486">
        <v>1000000</v>
      </c>
      <c r="F160" s="485">
        <v>1000000</v>
      </c>
    </row>
    <row r="161" spans="1:7">
      <c r="A161" s="54" t="s">
        <v>508</v>
      </c>
      <c r="B161" s="29">
        <v>421</v>
      </c>
      <c r="C161" s="55" t="s">
        <v>81</v>
      </c>
      <c r="D161" s="70">
        <v>0</v>
      </c>
      <c r="E161" s="70"/>
      <c r="F161" s="70"/>
    </row>
    <row r="162" spans="1:7">
      <c r="A162" s="54"/>
      <c r="B162" s="29"/>
      <c r="C162" s="55"/>
      <c r="D162" s="70"/>
      <c r="E162" s="70"/>
      <c r="F162" s="70"/>
    </row>
    <row r="163" spans="1:7" ht="26.25">
      <c r="A163" s="416" t="s">
        <v>53</v>
      </c>
      <c r="B163" s="391" t="s">
        <v>446</v>
      </c>
      <c r="C163" s="461" t="s">
        <v>455</v>
      </c>
      <c r="D163" s="389">
        <v>160000</v>
      </c>
      <c r="E163" s="389">
        <f>E165</f>
        <v>0</v>
      </c>
      <c r="F163" s="389">
        <f>F165</f>
        <v>0</v>
      </c>
    </row>
    <row r="164" spans="1:7">
      <c r="A164" s="54"/>
      <c r="B164" s="29"/>
      <c r="C164" s="55"/>
      <c r="D164" s="70"/>
      <c r="E164" s="70"/>
      <c r="F164" s="70"/>
    </row>
    <row r="165" spans="1:7" ht="26.25">
      <c r="A165" s="417"/>
      <c r="B165" s="537">
        <v>42</v>
      </c>
      <c r="C165" s="7" t="s">
        <v>447</v>
      </c>
      <c r="D165" s="73">
        <v>160000</v>
      </c>
      <c r="E165" s="73">
        <f>E166</f>
        <v>0</v>
      </c>
      <c r="F165" s="73">
        <f>F166</f>
        <v>0</v>
      </c>
    </row>
    <row r="166" spans="1:7">
      <c r="A166" s="54" t="s">
        <v>553</v>
      </c>
      <c r="B166" s="201">
        <v>426</v>
      </c>
      <c r="C166" s="55" t="s">
        <v>420</v>
      </c>
      <c r="D166" s="70">
        <v>160000</v>
      </c>
      <c r="E166" s="70"/>
      <c r="F166" s="70"/>
    </row>
    <row r="167" spans="1:7">
      <c r="A167" s="54"/>
      <c r="B167" s="29"/>
      <c r="C167" s="55"/>
      <c r="D167" s="70"/>
      <c r="E167" s="70"/>
      <c r="F167" s="70"/>
    </row>
    <row r="168" spans="1:7" ht="16.5" customHeight="1">
      <c r="A168" s="416" t="s">
        <v>53</v>
      </c>
      <c r="B168" s="391" t="s">
        <v>448</v>
      </c>
      <c r="C168" s="538" t="s">
        <v>449</v>
      </c>
      <c r="D168" s="389">
        <v>6200000</v>
      </c>
      <c r="E168" s="389">
        <v>8000000</v>
      </c>
      <c r="F168" s="389">
        <v>7000000</v>
      </c>
    </row>
    <row r="169" spans="1:7" ht="16.5" customHeight="1">
      <c r="A169" s="54"/>
      <c r="B169" s="29"/>
      <c r="C169" s="55"/>
      <c r="D169" s="70"/>
      <c r="E169" s="70"/>
      <c r="F169" s="70"/>
    </row>
    <row r="170" spans="1:7" ht="26.25">
      <c r="A170" s="417"/>
      <c r="B170" s="199">
        <v>42</v>
      </c>
      <c r="C170" s="7" t="s">
        <v>453</v>
      </c>
      <c r="D170" s="73">
        <v>6200000</v>
      </c>
      <c r="E170" s="73">
        <v>8000000</v>
      </c>
      <c r="F170" s="73">
        <v>7000000</v>
      </c>
      <c r="G170" s="125"/>
    </row>
    <row r="171" spans="1:7" ht="16.5" customHeight="1">
      <c r="A171" s="54" t="s">
        <v>554</v>
      </c>
      <c r="B171" s="201">
        <v>421</v>
      </c>
      <c r="C171" s="40" t="s">
        <v>451</v>
      </c>
      <c r="D171" s="70">
        <v>6200000</v>
      </c>
      <c r="E171" s="70"/>
      <c r="F171" s="70"/>
    </row>
    <row r="172" spans="1:7" ht="13.5" customHeight="1">
      <c r="A172" s="54"/>
      <c r="B172" s="29"/>
      <c r="C172" s="55"/>
      <c r="D172" s="26"/>
      <c r="E172" s="70"/>
      <c r="F172" s="26"/>
    </row>
    <row r="173" spans="1:7">
      <c r="A173" s="312" t="s">
        <v>53</v>
      </c>
      <c r="B173" s="313" t="s">
        <v>169</v>
      </c>
      <c r="C173" s="252" t="s">
        <v>170</v>
      </c>
      <c r="D173" s="309">
        <v>200000</v>
      </c>
      <c r="E173" s="309">
        <v>100000</v>
      </c>
      <c r="F173" s="309">
        <v>100000</v>
      </c>
    </row>
    <row r="174" spans="1:7">
      <c r="A174" s="78"/>
      <c r="B174" s="29"/>
      <c r="C174" s="55"/>
      <c r="D174" s="26"/>
      <c r="E174" s="70"/>
      <c r="F174" s="26"/>
    </row>
    <row r="175" spans="1:7" ht="26.25">
      <c r="A175" s="82"/>
      <c r="B175" s="8">
        <v>42</v>
      </c>
      <c r="C175" s="7" t="s">
        <v>89</v>
      </c>
      <c r="D175" s="11">
        <v>200000</v>
      </c>
      <c r="E175" s="11">
        <v>100000</v>
      </c>
      <c r="F175" s="11">
        <v>100000</v>
      </c>
    </row>
    <row r="176" spans="1:7">
      <c r="A176" s="42">
        <v>144</v>
      </c>
      <c r="B176" s="49">
        <v>426</v>
      </c>
      <c r="C176" s="40" t="s">
        <v>171</v>
      </c>
      <c r="D176" s="88">
        <v>200000</v>
      </c>
      <c r="E176" s="88"/>
      <c r="F176" s="88"/>
    </row>
    <row r="177" spans="1:6">
      <c r="A177" s="78"/>
      <c r="B177" s="29"/>
      <c r="C177" s="55"/>
      <c r="D177" s="26"/>
      <c r="E177" s="70"/>
      <c r="F177" s="26"/>
    </row>
    <row r="178" spans="1:6" ht="26.25">
      <c r="A178" s="238" t="s">
        <v>53</v>
      </c>
      <c r="B178" s="310" t="s">
        <v>240</v>
      </c>
      <c r="C178" s="239" t="s">
        <v>308</v>
      </c>
      <c r="D178" s="311">
        <v>150000</v>
      </c>
      <c r="E178" s="513">
        <v>150000</v>
      </c>
      <c r="F178" s="512">
        <v>150000</v>
      </c>
    </row>
    <row r="179" spans="1:6">
      <c r="A179" s="72"/>
      <c r="B179" s="83"/>
      <c r="C179" s="38"/>
      <c r="D179" s="84"/>
      <c r="E179" s="683"/>
      <c r="F179" s="684"/>
    </row>
    <row r="180" spans="1:6" ht="26.25">
      <c r="A180" s="48"/>
      <c r="B180" s="85">
        <v>42</v>
      </c>
      <c r="C180" s="7" t="s">
        <v>245</v>
      </c>
      <c r="D180" s="86">
        <v>150000</v>
      </c>
      <c r="E180" s="675">
        <v>150000</v>
      </c>
      <c r="F180" s="675">
        <v>150000</v>
      </c>
    </row>
    <row r="181" spans="1:6">
      <c r="A181" s="48">
        <v>145</v>
      </c>
      <c r="B181" s="87">
        <v>426</v>
      </c>
      <c r="C181" s="13" t="s">
        <v>246</v>
      </c>
      <c r="D181" s="88">
        <v>150000</v>
      </c>
      <c r="E181" s="672"/>
      <c r="F181" s="672"/>
    </row>
    <row r="182" spans="1:6">
      <c r="A182" s="78"/>
      <c r="B182" s="29"/>
      <c r="C182" s="55"/>
      <c r="D182" s="26"/>
      <c r="E182" s="70"/>
      <c r="F182" s="26"/>
    </row>
    <row r="183" spans="1:6" ht="26.25">
      <c r="A183" s="307" t="s">
        <v>53</v>
      </c>
      <c r="B183" s="308" t="s">
        <v>256</v>
      </c>
      <c r="C183" s="239" t="s">
        <v>543</v>
      </c>
      <c r="D183" s="700">
        <v>100000</v>
      </c>
      <c r="E183" s="700">
        <f>E185</f>
        <v>0</v>
      </c>
      <c r="F183" s="700">
        <f>F185</f>
        <v>0</v>
      </c>
    </row>
    <row r="184" spans="1:6" s="188" customFormat="1">
      <c r="A184" s="64"/>
      <c r="B184" s="63"/>
      <c r="C184" s="79"/>
      <c r="D184" s="80"/>
      <c r="E184" s="330"/>
      <c r="F184" s="80"/>
    </row>
    <row r="185" spans="1:6">
      <c r="A185" s="72"/>
      <c r="B185" s="51">
        <v>32</v>
      </c>
      <c r="C185" s="38" t="s">
        <v>35</v>
      </c>
      <c r="D185" s="52">
        <v>100000</v>
      </c>
      <c r="E185" s="11">
        <f>E186</f>
        <v>0</v>
      </c>
      <c r="F185" s="52">
        <f>F186</f>
        <v>0</v>
      </c>
    </row>
    <row r="186" spans="1:6">
      <c r="A186" s="42">
        <v>146</v>
      </c>
      <c r="B186" s="49">
        <v>323</v>
      </c>
      <c r="C186" s="40" t="s">
        <v>41</v>
      </c>
      <c r="D186" s="88">
        <v>100000</v>
      </c>
      <c r="E186" s="88">
        <v>0</v>
      </c>
      <c r="F186" s="88">
        <v>0</v>
      </c>
    </row>
    <row r="187" spans="1:6">
      <c r="A187" s="78"/>
      <c r="B187" s="29"/>
      <c r="C187" s="55"/>
      <c r="D187" s="26"/>
      <c r="E187" s="70"/>
      <c r="F187" s="26"/>
    </row>
    <row r="188" spans="1:6" ht="18" customHeight="1">
      <c r="A188" s="307" t="s">
        <v>53</v>
      </c>
      <c r="B188" s="308" t="s">
        <v>316</v>
      </c>
      <c r="C188" s="239" t="s">
        <v>450</v>
      </c>
      <c r="D188" s="240">
        <f>D190</f>
        <v>100000</v>
      </c>
      <c r="E188" s="309">
        <v>1000000</v>
      </c>
      <c r="F188" s="240">
        <v>0</v>
      </c>
    </row>
    <row r="189" spans="1:6">
      <c r="A189" s="78"/>
      <c r="B189" s="243"/>
      <c r="C189" s="55"/>
      <c r="D189" s="211"/>
      <c r="E189" s="70"/>
      <c r="F189" s="211"/>
    </row>
    <row r="190" spans="1:6" ht="26.25">
      <c r="A190" s="72"/>
      <c r="B190" s="51">
        <v>41</v>
      </c>
      <c r="C190" s="38" t="s">
        <v>436</v>
      </c>
      <c r="D190" s="52">
        <f>D191</f>
        <v>100000</v>
      </c>
      <c r="E190" s="11">
        <v>1000000</v>
      </c>
      <c r="F190" s="52">
        <v>0</v>
      </c>
    </row>
    <row r="191" spans="1:6" ht="26.25">
      <c r="A191" s="48">
        <v>147</v>
      </c>
      <c r="B191" s="49">
        <v>411</v>
      </c>
      <c r="C191" s="40" t="s">
        <v>437</v>
      </c>
      <c r="D191" s="17">
        <v>100000</v>
      </c>
      <c r="E191" s="17"/>
      <c r="F191" s="17"/>
    </row>
    <row r="192" spans="1:6">
      <c r="A192" s="48"/>
      <c r="B192" s="49"/>
      <c r="C192" s="40"/>
      <c r="D192" s="17"/>
      <c r="E192" s="17"/>
      <c r="F192" s="17"/>
    </row>
    <row r="193" spans="1:6" ht="15.75" customHeight="1">
      <c r="A193" s="307" t="s">
        <v>53</v>
      </c>
      <c r="B193" s="308" t="s">
        <v>172</v>
      </c>
      <c r="C193" s="239" t="s">
        <v>177</v>
      </c>
      <c r="D193" s="240">
        <f>D195+D198</f>
        <v>150000</v>
      </c>
      <c r="E193" s="309">
        <f>E195+E198</f>
        <v>1000000</v>
      </c>
      <c r="F193" s="240">
        <f>F195+F198</f>
        <v>1000000</v>
      </c>
    </row>
    <row r="194" spans="1:6">
      <c r="A194" s="250"/>
      <c r="B194" s="66"/>
      <c r="C194" s="249"/>
      <c r="D194" s="629"/>
      <c r="E194" s="324"/>
      <c r="F194" s="228"/>
    </row>
    <row r="195" spans="1:6">
      <c r="A195" s="72"/>
      <c r="B195" s="51">
        <v>32</v>
      </c>
      <c r="C195" s="38" t="s">
        <v>35</v>
      </c>
      <c r="D195" s="52">
        <v>150000</v>
      </c>
      <c r="E195" s="11">
        <f>E196</f>
        <v>0</v>
      </c>
      <c r="F195" s="52">
        <f>F196</f>
        <v>0</v>
      </c>
    </row>
    <row r="196" spans="1:6">
      <c r="A196" s="48">
        <v>148</v>
      </c>
      <c r="B196" s="53">
        <v>323</v>
      </c>
      <c r="C196" s="13" t="s">
        <v>41</v>
      </c>
      <c r="D196" s="58">
        <v>150000</v>
      </c>
      <c r="E196" s="17"/>
      <c r="F196" s="17"/>
    </row>
    <row r="197" spans="1:6">
      <c r="A197" s="89"/>
      <c r="B197" s="53"/>
      <c r="C197" s="13"/>
      <c r="D197" s="630"/>
      <c r="E197" s="17"/>
      <c r="F197" s="17"/>
    </row>
    <row r="198" spans="1:6" ht="26.25">
      <c r="A198" s="254"/>
      <c r="B198" s="8">
        <v>42</v>
      </c>
      <c r="C198" s="7" t="s">
        <v>176</v>
      </c>
      <c r="D198" s="52">
        <f>D199</f>
        <v>0</v>
      </c>
      <c r="E198" s="11">
        <v>1000000</v>
      </c>
      <c r="F198" s="11">
        <v>1000000</v>
      </c>
    </row>
    <row r="199" spans="1:6">
      <c r="A199" s="89">
        <v>149</v>
      </c>
      <c r="B199" s="53">
        <v>421</v>
      </c>
      <c r="C199" s="13" t="s">
        <v>81</v>
      </c>
      <c r="D199" s="58">
        <v>0</v>
      </c>
      <c r="E199" s="17"/>
      <c r="F199" s="17"/>
    </row>
    <row r="200" spans="1:6">
      <c r="A200" s="89"/>
      <c r="B200" s="53"/>
      <c r="C200" s="13"/>
      <c r="D200" s="17"/>
      <c r="E200" s="17"/>
      <c r="F200" s="17"/>
    </row>
    <row r="201" spans="1:6" ht="16.5" customHeight="1">
      <c r="A201" s="251" t="s">
        <v>53</v>
      </c>
      <c r="B201" s="182" t="s">
        <v>173</v>
      </c>
      <c r="C201" s="252" t="s">
        <v>179</v>
      </c>
      <c r="D201" s="253">
        <f>D203</f>
        <v>250000</v>
      </c>
      <c r="E201" s="253">
        <v>250000</v>
      </c>
      <c r="F201" s="253">
        <v>250000</v>
      </c>
    </row>
    <row r="202" spans="1:6">
      <c r="A202" s="89"/>
      <c r="B202" s="8"/>
      <c r="C202" s="7"/>
      <c r="D202" s="11"/>
      <c r="E202" s="17"/>
      <c r="F202" s="11"/>
    </row>
    <row r="203" spans="1:6">
      <c r="A203" s="89"/>
      <c r="B203" s="8">
        <v>32</v>
      </c>
      <c r="C203" s="7" t="s">
        <v>35</v>
      </c>
      <c r="D203" s="11">
        <f>D204</f>
        <v>250000</v>
      </c>
      <c r="E203" s="11">
        <v>250000</v>
      </c>
      <c r="F203" s="11">
        <v>250000</v>
      </c>
    </row>
    <row r="204" spans="1:6">
      <c r="A204" s="89">
        <v>150</v>
      </c>
      <c r="B204" s="53">
        <v>323</v>
      </c>
      <c r="C204" s="13" t="s">
        <v>41</v>
      </c>
      <c r="D204" s="17">
        <v>250000</v>
      </c>
      <c r="E204" s="17"/>
      <c r="F204" s="17"/>
    </row>
    <row r="205" spans="1:6">
      <c r="A205" s="89"/>
      <c r="B205" s="53"/>
      <c r="C205" s="13"/>
      <c r="D205" s="17"/>
      <c r="E205" s="17"/>
      <c r="F205" s="17"/>
    </row>
    <row r="206" spans="1:6" ht="26.25">
      <c r="A206" s="329" t="s">
        <v>53</v>
      </c>
      <c r="B206" s="182" t="s">
        <v>174</v>
      </c>
      <c r="C206" s="252" t="s">
        <v>364</v>
      </c>
      <c r="D206" s="253">
        <v>600000</v>
      </c>
      <c r="E206" s="253">
        <v>0</v>
      </c>
      <c r="F206" s="253">
        <f>F208</f>
        <v>0</v>
      </c>
    </row>
    <row r="207" spans="1:6">
      <c r="A207" s="48"/>
      <c r="B207" s="53"/>
      <c r="C207" s="13"/>
      <c r="D207" s="17"/>
      <c r="E207" s="17"/>
      <c r="F207" s="17"/>
    </row>
    <row r="208" spans="1:6" ht="26.25">
      <c r="A208" s="82"/>
      <c r="B208" s="8">
        <v>42</v>
      </c>
      <c r="C208" s="7" t="s">
        <v>89</v>
      </c>
      <c r="D208" s="11">
        <v>600000</v>
      </c>
      <c r="E208" s="11">
        <v>0</v>
      </c>
      <c r="F208" s="11">
        <f>F209</f>
        <v>0</v>
      </c>
    </row>
    <row r="209" spans="1:7">
      <c r="A209" s="48">
        <v>151</v>
      </c>
      <c r="B209" s="53">
        <v>422</v>
      </c>
      <c r="C209" s="13" t="s">
        <v>440</v>
      </c>
      <c r="D209" s="17">
        <v>600000</v>
      </c>
      <c r="E209" s="17"/>
      <c r="F209" s="17"/>
    </row>
    <row r="210" spans="1:7">
      <c r="A210" s="89"/>
      <c r="B210" s="53"/>
      <c r="C210" s="13"/>
      <c r="D210" s="17"/>
      <c r="E210" s="17"/>
      <c r="F210" s="17"/>
    </row>
    <row r="211" spans="1:7" ht="26.25">
      <c r="A211" s="251" t="s">
        <v>53</v>
      </c>
      <c r="B211" s="182" t="s">
        <v>175</v>
      </c>
      <c r="C211" s="252" t="s">
        <v>400</v>
      </c>
      <c r="D211" s="253">
        <f>D213</f>
        <v>1500000</v>
      </c>
      <c r="E211" s="253">
        <f>E213</f>
        <v>0</v>
      </c>
      <c r="F211" s="253">
        <f>F213</f>
        <v>0</v>
      </c>
      <c r="G211" s="204"/>
    </row>
    <row r="212" spans="1:7">
      <c r="A212" s="673"/>
      <c r="B212" s="674"/>
      <c r="C212" s="532"/>
      <c r="D212" s="675"/>
      <c r="E212" s="675"/>
      <c r="F212" s="675"/>
      <c r="G212" s="204"/>
    </row>
    <row r="213" spans="1:7" ht="26.25">
      <c r="A213" s="254"/>
      <c r="B213" s="8">
        <v>42</v>
      </c>
      <c r="C213" s="7" t="s">
        <v>247</v>
      </c>
      <c r="D213" s="11">
        <v>1500000</v>
      </c>
      <c r="E213" s="11">
        <f>E214</f>
        <v>0</v>
      </c>
      <c r="F213" s="11">
        <f>F214</f>
        <v>0</v>
      </c>
    </row>
    <row r="214" spans="1:7">
      <c r="A214" s="89">
        <v>152</v>
      </c>
      <c r="B214" s="53">
        <v>421</v>
      </c>
      <c r="C214" s="13" t="s">
        <v>249</v>
      </c>
      <c r="D214" s="17">
        <v>1500000</v>
      </c>
      <c r="E214" s="17"/>
      <c r="F214" s="17"/>
    </row>
    <row r="215" spans="1:7">
      <c r="A215" s="254"/>
      <c r="B215" s="53"/>
      <c r="C215" s="13"/>
      <c r="D215" s="17"/>
      <c r="E215" s="328"/>
      <c r="F215" s="17"/>
    </row>
    <row r="216" spans="1:7" ht="26.25">
      <c r="A216" s="583" t="s">
        <v>53</v>
      </c>
      <c r="B216" s="303" t="s">
        <v>430</v>
      </c>
      <c r="C216" s="230" t="s">
        <v>486</v>
      </c>
      <c r="D216" s="309">
        <f>D218</f>
        <v>200000</v>
      </c>
      <c r="E216" s="306">
        <f>E218</f>
        <v>0</v>
      </c>
      <c r="F216" s="309">
        <f>F218</f>
        <v>0</v>
      </c>
    </row>
    <row r="217" spans="1:7">
      <c r="A217" s="409"/>
      <c r="B217" s="201"/>
      <c r="C217" s="12"/>
      <c r="D217" s="70"/>
      <c r="E217" s="326"/>
      <c r="F217" s="70"/>
    </row>
    <row r="218" spans="1:7" ht="26.25">
      <c r="A218" s="448"/>
      <c r="B218" s="199">
        <v>42</v>
      </c>
      <c r="C218" s="172" t="s">
        <v>387</v>
      </c>
      <c r="D218" s="73">
        <f>D219</f>
        <v>200000</v>
      </c>
      <c r="E218" s="410">
        <f>E219</f>
        <v>0</v>
      </c>
      <c r="F218" s="73">
        <f>F219</f>
        <v>0</v>
      </c>
    </row>
    <row r="219" spans="1:7">
      <c r="A219" s="89">
        <v>153</v>
      </c>
      <c r="B219" s="53">
        <v>421</v>
      </c>
      <c r="C219" s="13" t="s">
        <v>81</v>
      </c>
      <c r="D219" s="17">
        <v>200000</v>
      </c>
      <c r="E219" s="149"/>
      <c r="F219" s="17"/>
    </row>
    <row r="220" spans="1:7">
      <c r="A220" s="254"/>
      <c r="B220" s="53"/>
      <c r="C220" s="13"/>
      <c r="D220" s="17"/>
      <c r="E220" s="328"/>
      <c r="F220" s="17"/>
    </row>
    <row r="221" spans="1:7" ht="26.25">
      <c r="A221" s="390" t="s">
        <v>53</v>
      </c>
      <c r="B221" s="391" t="s">
        <v>419</v>
      </c>
      <c r="C221" s="388" t="s">
        <v>620</v>
      </c>
      <c r="D221" s="389">
        <f>D223</f>
        <v>500000</v>
      </c>
      <c r="E221" s="389">
        <v>150000</v>
      </c>
      <c r="F221" s="389">
        <v>150000</v>
      </c>
    </row>
    <row r="222" spans="1:7">
      <c r="A222" s="409"/>
      <c r="B222" s="201"/>
      <c r="C222" s="12"/>
      <c r="D222" s="70"/>
      <c r="E222" s="326"/>
      <c r="F222" s="70"/>
    </row>
    <row r="223" spans="1:7" ht="26.25">
      <c r="A223" s="448"/>
      <c r="B223" s="199">
        <v>42</v>
      </c>
      <c r="C223" s="172" t="s">
        <v>387</v>
      </c>
      <c r="D223" s="73">
        <f>D224</f>
        <v>500000</v>
      </c>
      <c r="E223" s="410">
        <v>150000</v>
      </c>
      <c r="F223" s="73">
        <v>150000</v>
      </c>
    </row>
    <row r="224" spans="1:7">
      <c r="A224" s="409">
        <v>154</v>
      </c>
      <c r="B224" s="201">
        <v>422</v>
      </c>
      <c r="C224" s="12" t="s">
        <v>56</v>
      </c>
      <c r="D224" s="70">
        <v>500000</v>
      </c>
      <c r="E224" s="326"/>
      <c r="F224" s="70"/>
    </row>
    <row r="225" spans="1:6">
      <c r="A225" s="409"/>
      <c r="B225" s="201"/>
      <c r="C225" s="12"/>
      <c r="D225" s="70"/>
      <c r="E225" s="326"/>
      <c r="F225" s="70"/>
    </row>
    <row r="226" spans="1:6" ht="26.25">
      <c r="A226" s="251" t="s">
        <v>53</v>
      </c>
      <c r="B226" s="182" t="s">
        <v>487</v>
      </c>
      <c r="C226" s="252" t="s">
        <v>621</v>
      </c>
      <c r="D226" s="253">
        <f>D228</f>
        <v>500000</v>
      </c>
      <c r="E226" s="232">
        <f>E228</f>
        <v>0</v>
      </c>
      <c r="F226" s="253">
        <f>F228</f>
        <v>0</v>
      </c>
    </row>
    <row r="227" spans="1:6">
      <c r="A227" s="254"/>
      <c r="B227" s="53"/>
      <c r="C227" s="13"/>
      <c r="D227" s="17"/>
      <c r="E227" s="149"/>
      <c r="F227" s="17"/>
    </row>
    <row r="228" spans="1:6" ht="26.25">
      <c r="A228" s="254"/>
      <c r="B228" s="8">
        <v>42</v>
      </c>
      <c r="C228" s="7" t="s">
        <v>387</v>
      </c>
      <c r="D228" s="11">
        <f>D229</f>
        <v>500000</v>
      </c>
      <c r="E228" s="166">
        <f>E229</f>
        <v>0</v>
      </c>
      <c r="F228" s="11">
        <f>F229</f>
        <v>0</v>
      </c>
    </row>
    <row r="229" spans="1:6">
      <c r="A229" s="89">
        <v>155</v>
      </c>
      <c r="B229" s="53">
        <v>422</v>
      </c>
      <c r="C229" s="13" t="s">
        <v>56</v>
      </c>
      <c r="D229" s="17">
        <v>500000</v>
      </c>
      <c r="E229" s="149"/>
      <c r="F229" s="17"/>
    </row>
    <row r="230" spans="1:6">
      <c r="A230" s="254"/>
      <c r="B230" s="53"/>
      <c r="C230" s="13"/>
      <c r="D230" s="17"/>
      <c r="E230" s="328"/>
      <c r="F230" s="17"/>
    </row>
    <row r="231" spans="1:6" ht="26.25">
      <c r="A231" s="449" t="s">
        <v>53</v>
      </c>
      <c r="B231" s="676" t="s">
        <v>421</v>
      </c>
      <c r="C231" s="461" t="s">
        <v>454</v>
      </c>
      <c r="D231" s="462">
        <f>D233</f>
        <v>550000</v>
      </c>
      <c r="E231" s="677">
        <f>E233</f>
        <v>0</v>
      </c>
      <c r="F231" s="462">
        <f>F233</f>
        <v>0</v>
      </c>
    </row>
    <row r="232" spans="1:6">
      <c r="A232" s="648"/>
      <c r="B232" s="649"/>
      <c r="C232" s="650"/>
      <c r="D232" s="533"/>
      <c r="E232" s="651"/>
      <c r="F232" s="533"/>
    </row>
    <row r="233" spans="1:6">
      <c r="A233" s="648"/>
      <c r="B233" s="649">
        <v>38</v>
      </c>
      <c r="C233" s="650" t="s">
        <v>50</v>
      </c>
      <c r="D233" s="533">
        <f>D234</f>
        <v>550000</v>
      </c>
      <c r="E233" s="651">
        <f>E234</f>
        <v>0</v>
      </c>
      <c r="F233" s="533">
        <f>F234</f>
        <v>0</v>
      </c>
    </row>
    <row r="234" spans="1:6">
      <c r="A234" s="652">
        <v>156</v>
      </c>
      <c r="B234" s="653">
        <v>386</v>
      </c>
      <c r="C234" s="654" t="s">
        <v>570</v>
      </c>
      <c r="D234" s="655">
        <v>550000</v>
      </c>
      <c r="E234" s="656"/>
      <c r="F234" s="655"/>
    </row>
    <row r="235" spans="1:6">
      <c r="A235" s="652"/>
      <c r="B235" s="653"/>
      <c r="C235" s="654"/>
      <c r="D235" s="655"/>
      <c r="E235" s="656"/>
      <c r="F235" s="655"/>
    </row>
    <row r="236" spans="1:6" ht="26.25">
      <c r="A236" s="449" t="s">
        <v>53</v>
      </c>
      <c r="B236" s="676" t="s">
        <v>452</v>
      </c>
      <c r="C236" s="388" t="s">
        <v>606</v>
      </c>
      <c r="D236" s="389">
        <v>250000</v>
      </c>
      <c r="E236" s="450">
        <v>0</v>
      </c>
      <c r="F236" s="389">
        <v>0</v>
      </c>
    </row>
    <row r="237" spans="1:6">
      <c r="A237" s="652"/>
      <c r="B237" s="653"/>
      <c r="C237" s="654"/>
      <c r="D237" s="655"/>
      <c r="E237" s="656"/>
      <c r="F237" s="655"/>
    </row>
    <row r="238" spans="1:6" ht="26.25">
      <c r="A238" s="648"/>
      <c r="B238" s="649">
        <v>42</v>
      </c>
      <c r="C238" s="650" t="s">
        <v>387</v>
      </c>
      <c r="D238" s="533">
        <v>250000</v>
      </c>
      <c r="E238" s="651">
        <v>0</v>
      </c>
      <c r="F238" s="533">
        <v>0</v>
      </c>
    </row>
    <row r="239" spans="1:6">
      <c r="A239" s="652">
        <v>157</v>
      </c>
      <c r="B239" s="653">
        <v>421</v>
      </c>
      <c r="C239" s="654" t="s">
        <v>81</v>
      </c>
      <c r="D239" s="655">
        <v>250000</v>
      </c>
      <c r="E239" s="656"/>
      <c r="F239" s="655"/>
    </row>
    <row r="240" spans="1:6">
      <c r="A240" s="652"/>
      <c r="B240" s="653"/>
      <c r="C240" s="654"/>
      <c r="D240" s="655"/>
      <c r="E240" s="656"/>
      <c r="F240" s="655"/>
    </row>
    <row r="241" spans="1:6">
      <c r="A241" s="449" t="s">
        <v>53</v>
      </c>
      <c r="B241" s="391" t="s">
        <v>538</v>
      </c>
      <c r="C241" s="388" t="s">
        <v>521</v>
      </c>
      <c r="D241" s="389">
        <v>400000</v>
      </c>
      <c r="E241" s="450">
        <v>0</v>
      </c>
      <c r="F241" s="389">
        <v>0</v>
      </c>
    </row>
    <row r="242" spans="1:6">
      <c r="A242" s="652"/>
      <c r="B242" s="653"/>
      <c r="C242" s="654"/>
      <c r="D242" s="655"/>
      <c r="E242" s="656"/>
      <c r="F242" s="655"/>
    </row>
    <row r="243" spans="1:6" ht="26.25">
      <c r="A243" s="648"/>
      <c r="B243" s="649">
        <v>42</v>
      </c>
      <c r="C243" s="650" t="s">
        <v>387</v>
      </c>
      <c r="D243" s="533">
        <v>400000</v>
      </c>
      <c r="E243" s="651">
        <v>0</v>
      </c>
      <c r="F243" s="533">
        <v>0</v>
      </c>
    </row>
    <row r="244" spans="1:6">
      <c r="A244" s="652">
        <v>158</v>
      </c>
      <c r="B244" s="653">
        <v>422</v>
      </c>
      <c r="C244" s="654" t="s">
        <v>56</v>
      </c>
      <c r="D244" s="655">
        <v>400000</v>
      </c>
      <c r="E244" s="656"/>
      <c r="F244" s="655"/>
    </row>
    <row r="245" spans="1:6">
      <c r="A245" s="409"/>
      <c r="B245" s="201"/>
      <c r="C245" s="12"/>
      <c r="D245" s="70"/>
      <c r="E245" s="326"/>
      <c r="F245" s="70"/>
    </row>
    <row r="246" spans="1:6">
      <c r="A246" s="449" t="s">
        <v>53</v>
      </c>
      <c r="B246" s="391" t="s">
        <v>488</v>
      </c>
      <c r="C246" s="388" t="s">
        <v>489</v>
      </c>
      <c r="D246" s="389">
        <v>100000</v>
      </c>
      <c r="E246" s="450">
        <v>50000</v>
      </c>
      <c r="F246" s="389">
        <v>50000</v>
      </c>
    </row>
    <row r="247" spans="1:6">
      <c r="A247" s="409"/>
      <c r="B247" s="201"/>
      <c r="C247" s="12"/>
      <c r="D247" s="70"/>
      <c r="E247" s="326"/>
      <c r="F247" s="70"/>
    </row>
    <row r="248" spans="1:6" ht="26.25">
      <c r="A248" s="448"/>
      <c r="B248" s="199">
        <v>42</v>
      </c>
      <c r="C248" s="172" t="s">
        <v>100</v>
      </c>
      <c r="D248" s="73">
        <v>100000</v>
      </c>
      <c r="E248" s="410">
        <v>50000</v>
      </c>
      <c r="F248" s="73">
        <v>50000</v>
      </c>
    </row>
    <row r="249" spans="1:6">
      <c r="A249" s="409">
        <v>159</v>
      </c>
      <c r="B249" s="201">
        <v>426</v>
      </c>
      <c r="C249" s="12" t="s">
        <v>178</v>
      </c>
      <c r="D249" s="70">
        <v>100000</v>
      </c>
      <c r="E249" s="326"/>
      <c r="F249" s="70"/>
    </row>
    <row r="250" spans="1:6">
      <c r="A250" s="409"/>
      <c r="B250" s="201"/>
      <c r="C250" s="12"/>
      <c r="D250" s="70"/>
      <c r="E250" s="326"/>
      <c r="F250" s="70"/>
    </row>
    <row r="251" spans="1:6" ht="39" customHeight="1">
      <c r="A251" s="583" t="s">
        <v>53</v>
      </c>
      <c r="B251" s="303" t="s">
        <v>490</v>
      </c>
      <c r="C251" s="230" t="s">
        <v>491</v>
      </c>
      <c r="D251" s="233">
        <v>4000000</v>
      </c>
      <c r="E251" s="576">
        <f>E253</f>
        <v>0</v>
      </c>
      <c r="F251" s="233">
        <f>F253</f>
        <v>0</v>
      </c>
    </row>
    <row r="252" spans="1:6">
      <c r="A252" s="409"/>
      <c r="B252" s="201"/>
      <c r="C252" s="12"/>
      <c r="D252" s="70"/>
      <c r="E252" s="326"/>
      <c r="F252" s="70"/>
    </row>
    <row r="253" spans="1:6" ht="26.25">
      <c r="A253" s="448"/>
      <c r="B253" s="199">
        <v>42</v>
      </c>
      <c r="C253" s="172" t="s">
        <v>100</v>
      </c>
      <c r="D253" s="73">
        <v>4000000</v>
      </c>
      <c r="E253" s="410">
        <f>E254</f>
        <v>0</v>
      </c>
      <c r="F253" s="73">
        <f>F254</f>
        <v>0</v>
      </c>
    </row>
    <row r="254" spans="1:6">
      <c r="A254" s="409">
        <v>160</v>
      </c>
      <c r="B254" s="201">
        <v>421</v>
      </c>
      <c r="C254" s="12" t="s">
        <v>81</v>
      </c>
      <c r="D254" s="70">
        <v>4000000</v>
      </c>
      <c r="E254" s="326"/>
      <c r="F254" s="70"/>
    </row>
    <row r="255" spans="1:6">
      <c r="A255" s="409"/>
      <c r="B255" s="201"/>
      <c r="C255" s="12"/>
      <c r="D255" s="70"/>
      <c r="E255" s="326"/>
      <c r="F255" s="70"/>
    </row>
    <row r="256" spans="1:6" ht="26.25">
      <c r="A256" s="583" t="s">
        <v>53</v>
      </c>
      <c r="B256" s="303" t="s">
        <v>492</v>
      </c>
      <c r="C256" s="230" t="s">
        <v>493</v>
      </c>
      <c r="D256" s="233">
        <f>D258</f>
        <v>500000</v>
      </c>
      <c r="E256" s="576">
        <f>E258</f>
        <v>0</v>
      </c>
      <c r="F256" s="233">
        <f>F258</f>
        <v>0</v>
      </c>
    </row>
    <row r="257" spans="1:6">
      <c r="A257" s="409"/>
      <c r="B257" s="201"/>
      <c r="C257" s="12"/>
      <c r="D257" s="70"/>
      <c r="E257" s="326"/>
      <c r="F257" s="70"/>
    </row>
    <row r="258" spans="1:6">
      <c r="A258" s="448"/>
      <c r="B258" s="199">
        <v>32</v>
      </c>
      <c r="C258" s="172" t="s">
        <v>35</v>
      </c>
      <c r="D258" s="73">
        <f>D259</f>
        <v>500000</v>
      </c>
      <c r="E258" s="410">
        <f>E259</f>
        <v>0</v>
      </c>
      <c r="F258" s="73">
        <f>F2554</f>
        <v>0</v>
      </c>
    </row>
    <row r="259" spans="1:6">
      <c r="A259" s="409">
        <v>161</v>
      </c>
      <c r="B259" s="201">
        <v>323</v>
      </c>
      <c r="C259" s="12" t="s">
        <v>41</v>
      </c>
      <c r="D259" s="70">
        <v>500000</v>
      </c>
      <c r="E259" s="326"/>
      <c r="F259" s="70"/>
    </row>
    <row r="260" spans="1:6">
      <c r="A260" s="409"/>
      <c r="B260" s="201"/>
      <c r="C260" s="12"/>
      <c r="D260" s="70"/>
      <c r="E260" s="326"/>
      <c r="F260" s="70"/>
    </row>
    <row r="261" spans="1:6" ht="26.25" customHeight="1">
      <c r="A261" s="569" t="s">
        <v>53</v>
      </c>
      <c r="B261" s="391" t="s">
        <v>494</v>
      </c>
      <c r="C261" s="388" t="s">
        <v>607</v>
      </c>
      <c r="D261" s="462">
        <f>D263</f>
        <v>150000</v>
      </c>
      <c r="E261" s="628">
        <f>E263</f>
        <v>0</v>
      </c>
      <c r="F261" s="389">
        <f>F263</f>
        <v>0</v>
      </c>
    </row>
    <row r="262" spans="1:6" ht="14.25" customHeight="1">
      <c r="A262" s="265"/>
      <c r="B262" s="201"/>
      <c r="C262" s="202"/>
      <c r="D262" s="213"/>
      <c r="E262" s="327"/>
      <c r="F262" s="70"/>
    </row>
    <row r="263" spans="1:6" ht="14.25" customHeight="1">
      <c r="A263" s="265"/>
      <c r="B263" s="199">
        <v>38</v>
      </c>
      <c r="C263" s="200" t="s">
        <v>76</v>
      </c>
      <c r="D263" s="10">
        <f>D264</f>
        <v>150000</v>
      </c>
      <c r="E263" s="344">
        <f>E264</f>
        <v>0</v>
      </c>
      <c r="F263" s="73">
        <f>F264</f>
        <v>0</v>
      </c>
    </row>
    <row r="264" spans="1:6" ht="14.25" customHeight="1">
      <c r="A264" s="265">
        <v>162</v>
      </c>
      <c r="B264" s="201">
        <v>382</v>
      </c>
      <c r="C264" s="202" t="s">
        <v>539</v>
      </c>
      <c r="D264" s="213">
        <v>150000</v>
      </c>
      <c r="E264" s="327"/>
      <c r="F264" s="70"/>
    </row>
    <row r="265" spans="1:6">
      <c r="A265" s="409"/>
      <c r="B265" s="201"/>
      <c r="C265" s="12"/>
      <c r="D265" s="70"/>
      <c r="E265" s="326"/>
      <c r="F265" s="70"/>
    </row>
    <row r="266" spans="1:6">
      <c r="A266" s="449" t="s">
        <v>53</v>
      </c>
      <c r="B266" s="391" t="s">
        <v>544</v>
      </c>
      <c r="C266" s="388" t="s">
        <v>545</v>
      </c>
      <c r="D266" s="389">
        <v>200000</v>
      </c>
      <c r="E266" s="450">
        <f>E268</f>
        <v>0</v>
      </c>
      <c r="F266" s="389">
        <f>F268</f>
        <v>0</v>
      </c>
    </row>
    <row r="267" spans="1:6">
      <c r="A267" s="409"/>
      <c r="B267" s="201"/>
      <c r="C267" s="12"/>
      <c r="D267" s="70"/>
      <c r="E267" s="326"/>
      <c r="F267" s="70"/>
    </row>
    <row r="268" spans="1:6">
      <c r="A268" s="448"/>
      <c r="B268" s="199">
        <v>32</v>
      </c>
      <c r="C268" s="172" t="s">
        <v>546</v>
      </c>
      <c r="D268" s="73">
        <v>200000</v>
      </c>
      <c r="E268" s="410">
        <f>E269</f>
        <v>0</v>
      </c>
      <c r="F268" s="73">
        <f>F269</f>
        <v>0</v>
      </c>
    </row>
    <row r="269" spans="1:6">
      <c r="A269" s="409">
        <v>163</v>
      </c>
      <c r="B269" s="201">
        <v>323</v>
      </c>
      <c r="C269" s="12" t="s">
        <v>41</v>
      </c>
      <c r="D269" s="70">
        <v>200000</v>
      </c>
      <c r="E269" s="326"/>
      <c r="F269" s="70"/>
    </row>
    <row r="270" spans="1:6">
      <c r="A270" s="409"/>
      <c r="B270" s="201"/>
      <c r="C270" s="12"/>
      <c r="D270" s="70"/>
      <c r="E270" s="326"/>
      <c r="F270" s="70"/>
    </row>
    <row r="271" spans="1:6" ht="26.25">
      <c r="A271" s="449" t="s">
        <v>53</v>
      </c>
      <c r="B271" s="391" t="s">
        <v>547</v>
      </c>
      <c r="C271" s="388" t="s">
        <v>548</v>
      </c>
      <c r="D271" s="389">
        <f>D273</f>
        <v>100000</v>
      </c>
      <c r="E271" s="450">
        <f>E273</f>
        <v>0</v>
      </c>
      <c r="F271" s="389">
        <f>F273</f>
        <v>0</v>
      </c>
    </row>
    <row r="272" spans="1:6">
      <c r="A272" s="409"/>
      <c r="B272" s="201"/>
      <c r="C272" s="12"/>
      <c r="D272" s="70"/>
      <c r="E272" s="326"/>
      <c r="F272" s="70"/>
    </row>
    <row r="273" spans="1:6">
      <c r="A273" s="448"/>
      <c r="B273" s="199">
        <v>32</v>
      </c>
      <c r="C273" s="172" t="s">
        <v>35</v>
      </c>
      <c r="D273" s="73">
        <f>D274</f>
        <v>100000</v>
      </c>
      <c r="E273" s="410">
        <f>E274</f>
        <v>0</v>
      </c>
      <c r="F273" s="73">
        <f>F274</f>
        <v>0</v>
      </c>
    </row>
    <row r="274" spans="1:6">
      <c r="A274" s="409">
        <v>164</v>
      </c>
      <c r="B274" s="201">
        <v>323</v>
      </c>
      <c r="C274" s="12" t="s">
        <v>41</v>
      </c>
      <c r="D274" s="70">
        <v>100000</v>
      </c>
      <c r="E274" s="326"/>
      <c r="F274" s="70"/>
    </row>
    <row r="275" spans="1:6">
      <c r="A275" s="409"/>
      <c r="B275" s="201"/>
      <c r="C275" s="12"/>
      <c r="D275" s="70"/>
      <c r="E275" s="326"/>
      <c r="F275" s="70"/>
    </row>
    <row r="276" spans="1:6" ht="51.75">
      <c r="A276" s="449" t="s">
        <v>53</v>
      </c>
      <c r="B276" s="676" t="s">
        <v>608</v>
      </c>
      <c r="C276" s="388" t="s">
        <v>609</v>
      </c>
      <c r="D276" s="389">
        <v>2000000</v>
      </c>
      <c r="E276" s="450">
        <v>0</v>
      </c>
      <c r="F276" s="389">
        <v>0</v>
      </c>
    </row>
    <row r="277" spans="1:6">
      <c r="A277" s="409"/>
      <c r="B277" s="201"/>
      <c r="C277" s="12"/>
      <c r="D277" s="70"/>
      <c r="E277" s="326"/>
      <c r="F277" s="70"/>
    </row>
    <row r="278" spans="1:6">
      <c r="A278" s="448"/>
      <c r="B278" s="247">
        <v>32</v>
      </c>
      <c r="C278" s="7" t="s">
        <v>35</v>
      </c>
      <c r="D278" s="10">
        <v>2000000</v>
      </c>
      <c r="E278" s="69">
        <v>0</v>
      </c>
      <c r="F278" s="10">
        <v>0</v>
      </c>
    </row>
    <row r="279" spans="1:6">
      <c r="A279" s="409">
        <v>165</v>
      </c>
      <c r="B279" s="201">
        <v>323</v>
      </c>
      <c r="C279" s="12" t="s">
        <v>41</v>
      </c>
      <c r="D279" s="70">
        <v>2000000</v>
      </c>
      <c r="E279" s="326"/>
      <c r="F279" s="70"/>
    </row>
    <row r="280" spans="1:6">
      <c r="A280" s="409"/>
      <c r="B280" s="201"/>
      <c r="C280" s="12"/>
      <c r="D280" s="70"/>
      <c r="E280" s="326"/>
      <c r="F280" s="70"/>
    </row>
    <row r="281" spans="1:6" ht="39">
      <c r="A281" s="449" t="s">
        <v>53</v>
      </c>
      <c r="B281" s="391" t="s">
        <v>610</v>
      </c>
      <c r="C281" s="388" t="s">
        <v>611</v>
      </c>
      <c r="D281" s="389">
        <v>100000</v>
      </c>
      <c r="E281" s="450">
        <v>0</v>
      </c>
      <c r="F281" s="389">
        <v>0</v>
      </c>
    </row>
    <row r="282" spans="1:6">
      <c r="A282" s="409"/>
      <c r="B282" s="201"/>
      <c r="C282" s="12"/>
      <c r="D282" s="70"/>
      <c r="E282" s="326"/>
      <c r="F282" s="70"/>
    </row>
    <row r="283" spans="1:6">
      <c r="A283" s="448"/>
      <c r="B283" s="199">
        <v>32</v>
      </c>
      <c r="C283" s="172" t="s">
        <v>35</v>
      </c>
      <c r="D283" s="73">
        <v>100000</v>
      </c>
      <c r="E283" s="410">
        <v>0</v>
      </c>
      <c r="F283" s="73">
        <v>0</v>
      </c>
    </row>
    <row r="284" spans="1:6">
      <c r="A284" s="409">
        <v>166</v>
      </c>
      <c r="B284" s="201">
        <v>323</v>
      </c>
      <c r="C284" s="12" t="s">
        <v>41</v>
      </c>
      <c r="D284" s="70">
        <v>100000</v>
      </c>
      <c r="E284" s="326"/>
      <c r="F284" s="70"/>
    </row>
    <row r="285" spans="1:6">
      <c r="A285" s="409"/>
      <c r="B285" s="201"/>
      <c r="C285" s="12"/>
      <c r="D285" s="70"/>
      <c r="E285" s="326"/>
      <c r="F285" s="70"/>
    </row>
    <row r="286" spans="1:6">
      <c r="A286" s="449" t="s">
        <v>53</v>
      </c>
      <c r="B286" s="391" t="s">
        <v>550</v>
      </c>
      <c r="C286" s="388" t="s">
        <v>612</v>
      </c>
      <c r="D286" s="389">
        <v>250000</v>
      </c>
      <c r="E286" s="450">
        <f>E288</f>
        <v>0</v>
      </c>
      <c r="F286" s="389">
        <f>F288</f>
        <v>0</v>
      </c>
    </row>
    <row r="287" spans="1:6">
      <c r="A287" s="409"/>
      <c r="B287" s="201"/>
      <c r="C287" s="12"/>
      <c r="D287" s="70"/>
      <c r="E287" s="326"/>
      <c r="F287" s="70"/>
    </row>
    <row r="288" spans="1:6">
      <c r="A288" s="448"/>
      <c r="B288" s="199">
        <v>32</v>
      </c>
      <c r="C288" s="172" t="s">
        <v>549</v>
      </c>
      <c r="D288" s="73">
        <v>250000</v>
      </c>
      <c r="E288" s="410">
        <f>E289</f>
        <v>0</v>
      </c>
      <c r="F288" s="73">
        <f>F289</f>
        <v>0</v>
      </c>
    </row>
    <row r="289" spans="1:6">
      <c r="A289" s="409">
        <v>167</v>
      </c>
      <c r="B289" s="201">
        <v>323</v>
      </c>
      <c r="C289" s="12" t="s">
        <v>41</v>
      </c>
      <c r="D289" s="70">
        <v>250000</v>
      </c>
      <c r="E289" s="326"/>
      <c r="F289" s="70"/>
    </row>
    <row r="290" spans="1:6">
      <c r="A290" s="409"/>
      <c r="B290" s="201"/>
      <c r="C290" s="12"/>
      <c r="D290" s="70"/>
      <c r="E290" s="326"/>
      <c r="F290" s="70"/>
    </row>
    <row r="291" spans="1:6" ht="26.25">
      <c r="A291" s="449" t="s">
        <v>53</v>
      </c>
      <c r="B291" s="676" t="s">
        <v>613</v>
      </c>
      <c r="C291" s="388" t="s">
        <v>614</v>
      </c>
      <c r="D291" s="389">
        <v>220000</v>
      </c>
      <c r="E291" s="450">
        <v>0</v>
      </c>
      <c r="F291" s="389">
        <v>0</v>
      </c>
    </row>
    <row r="292" spans="1:6">
      <c r="A292" s="409"/>
      <c r="B292" s="201"/>
      <c r="C292" s="12"/>
      <c r="D292" s="70"/>
      <c r="E292" s="326"/>
      <c r="F292" s="70"/>
    </row>
    <row r="293" spans="1:6">
      <c r="A293" s="448"/>
      <c r="B293" s="199">
        <v>32</v>
      </c>
      <c r="C293" s="172" t="s">
        <v>35</v>
      </c>
      <c r="D293" s="73">
        <v>220000</v>
      </c>
      <c r="E293" s="410">
        <v>0</v>
      </c>
      <c r="F293" s="73">
        <v>0</v>
      </c>
    </row>
    <row r="294" spans="1:6">
      <c r="A294" s="409">
        <v>168</v>
      </c>
      <c r="B294" s="201">
        <v>323</v>
      </c>
      <c r="C294" s="12" t="s">
        <v>41</v>
      </c>
      <c r="D294" s="70">
        <v>220000</v>
      </c>
      <c r="E294" s="326"/>
      <c r="F294" s="70"/>
    </row>
    <row r="295" spans="1:6">
      <c r="A295" s="409"/>
      <c r="B295" s="201"/>
      <c r="C295" s="12"/>
      <c r="D295" s="70"/>
      <c r="E295" s="326"/>
      <c r="F295" s="70"/>
    </row>
    <row r="296" spans="1:6" ht="26.25">
      <c r="A296" s="449" t="s">
        <v>53</v>
      </c>
      <c r="B296" s="391" t="s">
        <v>664</v>
      </c>
      <c r="C296" s="388" t="s">
        <v>571</v>
      </c>
      <c r="D296" s="389">
        <f>D298</f>
        <v>49000</v>
      </c>
      <c r="E296" s="450">
        <f>E298</f>
        <v>0</v>
      </c>
      <c r="F296" s="389">
        <f>F298</f>
        <v>0</v>
      </c>
    </row>
    <row r="297" spans="1:6">
      <c r="A297" s="409"/>
      <c r="B297" s="201"/>
      <c r="C297" s="12"/>
      <c r="D297" s="70"/>
      <c r="E297" s="326"/>
      <c r="F297" s="70"/>
    </row>
    <row r="298" spans="1:6" ht="26.25">
      <c r="A298" s="448"/>
      <c r="B298" s="199">
        <v>36</v>
      </c>
      <c r="C298" s="172" t="s">
        <v>205</v>
      </c>
      <c r="D298" s="73">
        <f>D299</f>
        <v>49000</v>
      </c>
      <c r="E298" s="410">
        <f>E299</f>
        <v>0</v>
      </c>
      <c r="F298" s="73">
        <f>F299</f>
        <v>0</v>
      </c>
    </row>
    <row r="299" spans="1:6" ht="26.25">
      <c r="A299" s="409">
        <v>169</v>
      </c>
      <c r="B299" s="201">
        <v>366</v>
      </c>
      <c r="C299" s="12" t="s">
        <v>206</v>
      </c>
      <c r="D299" s="70">
        <v>49000</v>
      </c>
      <c r="E299" s="326"/>
      <c r="F299" s="70"/>
    </row>
    <row r="300" spans="1:6">
      <c r="A300" s="409"/>
      <c r="B300" s="201"/>
      <c r="C300" s="12"/>
      <c r="D300" s="70"/>
      <c r="E300" s="326"/>
      <c r="F300" s="70"/>
    </row>
    <row r="301" spans="1:6" ht="18.75" customHeight="1">
      <c r="A301" s="449" t="s">
        <v>53</v>
      </c>
      <c r="B301" s="676" t="s">
        <v>665</v>
      </c>
      <c r="C301" s="461" t="s">
        <v>616</v>
      </c>
      <c r="D301" s="462">
        <f>D303</f>
        <v>115000</v>
      </c>
      <c r="E301" s="677">
        <f>E303</f>
        <v>0</v>
      </c>
      <c r="F301" s="462">
        <f>F303</f>
        <v>0</v>
      </c>
    </row>
    <row r="302" spans="1:6">
      <c r="A302" s="409"/>
      <c r="B302" s="201"/>
      <c r="C302" s="12"/>
      <c r="D302" s="70"/>
      <c r="E302" s="326"/>
      <c r="F302" s="70"/>
    </row>
    <row r="303" spans="1:6" ht="26.25">
      <c r="A303" s="448"/>
      <c r="B303" s="199">
        <v>42</v>
      </c>
      <c r="C303" s="172" t="s">
        <v>89</v>
      </c>
      <c r="D303" s="73">
        <f>D304</f>
        <v>115000</v>
      </c>
      <c r="E303" s="410">
        <f>E304</f>
        <v>0</v>
      </c>
      <c r="F303" s="73">
        <f>F304</f>
        <v>0</v>
      </c>
    </row>
    <row r="304" spans="1:6">
      <c r="A304" s="409">
        <v>170</v>
      </c>
      <c r="B304" s="116">
        <v>422</v>
      </c>
      <c r="C304" s="12" t="s">
        <v>572</v>
      </c>
      <c r="D304" s="70">
        <v>115000</v>
      </c>
      <c r="E304" s="326"/>
      <c r="F304" s="70"/>
    </row>
    <row r="305" spans="1:6">
      <c r="A305" s="409"/>
      <c r="B305" s="116"/>
      <c r="C305" s="12"/>
      <c r="D305" s="70"/>
      <c r="E305" s="326"/>
      <c r="F305" s="70"/>
    </row>
    <row r="306" spans="1:6" ht="26.25">
      <c r="A306" s="449" t="s">
        <v>53</v>
      </c>
      <c r="B306" s="676" t="s">
        <v>666</v>
      </c>
      <c r="C306" s="388" t="s">
        <v>615</v>
      </c>
      <c r="D306" s="389">
        <v>600000</v>
      </c>
      <c r="E306" s="450">
        <v>0</v>
      </c>
      <c r="F306" s="389">
        <v>0</v>
      </c>
    </row>
    <row r="307" spans="1:6">
      <c r="A307" s="409"/>
      <c r="B307" s="116"/>
      <c r="C307" s="12"/>
      <c r="D307" s="70"/>
      <c r="E307" s="326"/>
      <c r="F307" s="70"/>
    </row>
    <row r="308" spans="1:6">
      <c r="A308" s="448"/>
      <c r="B308" s="247">
        <v>32</v>
      </c>
      <c r="C308" s="172" t="s">
        <v>35</v>
      </c>
      <c r="D308" s="73">
        <v>600000</v>
      </c>
      <c r="E308" s="410">
        <v>0</v>
      </c>
      <c r="F308" s="73">
        <v>0</v>
      </c>
    </row>
    <row r="309" spans="1:6">
      <c r="A309" s="409">
        <v>171</v>
      </c>
      <c r="B309" s="116">
        <v>323</v>
      </c>
      <c r="C309" s="12" t="s">
        <v>41</v>
      </c>
      <c r="D309" s="70">
        <v>600000</v>
      </c>
      <c r="E309" s="326"/>
      <c r="F309" s="70"/>
    </row>
    <row r="310" spans="1:6">
      <c r="A310" s="409"/>
      <c r="B310" s="657"/>
      <c r="C310" s="12"/>
      <c r="D310" s="70"/>
      <c r="E310" s="326"/>
      <c r="F310" s="70"/>
    </row>
    <row r="311" spans="1:6" ht="36.75" customHeight="1">
      <c r="A311" s="560" t="s">
        <v>119</v>
      </c>
      <c r="B311" s="561">
        <v>1013</v>
      </c>
      <c r="C311" s="562" t="s">
        <v>422</v>
      </c>
      <c r="D311" s="563">
        <f>D313+D318</f>
        <v>2200000</v>
      </c>
      <c r="E311" s="563">
        <f>E313+E318</f>
        <v>7100000</v>
      </c>
      <c r="F311" s="563">
        <f>F313+F318</f>
        <v>8100000</v>
      </c>
    </row>
    <row r="312" spans="1:6" ht="18.75" customHeight="1">
      <c r="A312" s="404"/>
      <c r="B312" s="405"/>
      <c r="C312" s="406"/>
      <c r="D312" s="407"/>
      <c r="E312" s="407"/>
      <c r="F312" s="407"/>
    </row>
    <row r="313" spans="1:6" ht="38.25" customHeight="1">
      <c r="A313" s="307" t="s">
        <v>53</v>
      </c>
      <c r="B313" s="308" t="s">
        <v>423</v>
      </c>
      <c r="C313" s="239" t="s">
        <v>424</v>
      </c>
      <c r="D313" s="240">
        <f>D315</f>
        <v>100000</v>
      </c>
      <c r="E313" s="309">
        <v>100000</v>
      </c>
      <c r="F313" s="240">
        <v>100000</v>
      </c>
    </row>
    <row r="314" spans="1:6" ht="19.5" customHeight="1">
      <c r="A314" s="212"/>
      <c r="B314" s="212"/>
      <c r="C314" s="212"/>
      <c r="D314" s="212"/>
      <c r="E314" s="202"/>
      <c r="F314" s="212"/>
    </row>
    <row r="315" spans="1:6">
      <c r="A315" s="212"/>
      <c r="B315" s="199">
        <v>32</v>
      </c>
      <c r="C315" s="200" t="s">
        <v>35</v>
      </c>
      <c r="D315" s="73">
        <f>D316</f>
        <v>100000</v>
      </c>
      <c r="E315" s="73">
        <v>100000</v>
      </c>
      <c r="F315" s="73">
        <v>100000</v>
      </c>
    </row>
    <row r="316" spans="1:6">
      <c r="A316" s="265">
        <v>172</v>
      </c>
      <c r="B316" s="201">
        <v>323</v>
      </c>
      <c r="C316" s="202" t="s">
        <v>41</v>
      </c>
      <c r="D316" s="70">
        <v>100000</v>
      </c>
      <c r="E316" s="327"/>
      <c r="F316" s="70"/>
    </row>
    <row r="317" spans="1:6">
      <c r="A317" s="404"/>
      <c r="B317" s="405"/>
      <c r="C317" s="406"/>
      <c r="D317" s="407"/>
      <c r="E317" s="407"/>
      <c r="F317" s="407"/>
    </row>
    <row r="318" spans="1:6" ht="39">
      <c r="A318" s="307" t="s">
        <v>53</v>
      </c>
      <c r="B318" s="308" t="s">
        <v>180</v>
      </c>
      <c r="C318" s="239" t="s">
        <v>251</v>
      </c>
      <c r="D318" s="240">
        <f>D320</f>
        <v>2100000</v>
      </c>
      <c r="E318" s="309">
        <v>7000000</v>
      </c>
      <c r="F318" s="240">
        <v>8000000</v>
      </c>
    </row>
    <row r="319" spans="1:6">
      <c r="A319" s="212"/>
      <c r="B319" s="212"/>
      <c r="C319" s="212"/>
      <c r="D319" s="212"/>
      <c r="E319" s="202"/>
      <c r="F319" s="212"/>
    </row>
    <row r="320" spans="1:6" ht="14.25" customHeight="1">
      <c r="A320" s="212"/>
      <c r="B320" s="199">
        <v>38</v>
      </c>
      <c r="C320" s="200" t="s">
        <v>76</v>
      </c>
      <c r="D320" s="73">
        <f>D321</f>
        <v>2100000</v>
      </c>
      <c r="E320" s="73">
        <v>7000000</v>
      </c>
      <c r="F320" s="73">
        <v>8000000</v>
      </c>
    </row>
    <row r="321" spans="1:7" ht="14.25" customHeight="1">
      <c r="A321" s="265">
        <v>173</v>
      </c>
      <c r="B321" s="201">
        <v>386</v>
      </c>
      <c r="C321" s="202" t="s">
        <v>397</v>
      </c>
      <c r="D321" s="70">
        <v>2100000</v>
      </c>
      <c r="E321" s="327"/>
      <c r="F321" s="70"/>
    </row>
    <row r="322" spans="1:7" ht="14.25" customHeight="1">
      <c r="A322" s="265"/>
      <c r="B322" s="201"/>
      <c r="C322" s="202"/>
      <c r="D322" s="70"/>
      <c r="E322" s="327"/>
      <c r="F322" s="70"/>
    </row>
    <row r="323" spans="1:7" ht="50.25" customHeight="1">
      <c r="A323" s="560" t="s">
        <v>119</v>
      </c>
      <c r="B323" s="561">
        <v>1014</v>
      </c>
      <c r="C323" s="562" t="s">
        <v>362</v>
      </c>
      <c r="D323" s="563">
        <f>D325+D330+D335+D340+D345+D350+D355+D360+D365</f>
        <v>498000</v>
      </c>
      <c r="E323" s="563">
        <f>E325+E330+E335+E340+E345+E350+E355+E360+E365</f>
        <v>0</v>
      </c>
      <c r="F323" s="563">
        <f>F325+F330+F335+F340+F345+F350+F355+F360+F365</f>
        <v>0</v>
      </c>
    </row>
    <row r="324" spans="1:7" ht="14.25" customHeight="1">
      <c r="A324" s="3"/>
      <c r="B324" s="3"/>
      <c r="C324" s="3"/>
      <c r="D324" s="375"/>
      <c r="E324" s="325"/>
      <c r="F324" s="375"/>
    </row>
    <row r="325" spans="1:7">
      <c r="A325" s="183" t="s">
        <v>26</v>
      </c>
      <c r="B325" s="303" t="s">
        <v>375</v>
      </c>
      <c r="C325" s="183" t="s">
        <v>321</v>
      </c>
      <c r="D325" s="322">
        <f>D327</f>
        <v>20000</v>
      </c>
      <c r="E325" s="322">
        <f>E327</f>
        <v>0</v>
      </c>
      <c r="F325" s="322">
        <f>F327</f>
        <v>0</v>
      </c>
      <c r="G325" s="365"/>
    </row>
    <row r="326" spans="1:7">
      <c r="A326" s="202"/>
      <c r="B326" s="201"/>
      <c r="C326" s="202"/>
      <c r="D326" s="321"/>
      <c r="E326" s="321"/>
      <c r="F326" s="321"/>
    </row>
    <row r="327" spans="1:7" ht="39">
      <c r="A327" s="348"/>
      <c r="B327" s="199">
        <v>36</v>
      </c>
      <c r="C327" s="172" t="s">
        <v>376</v>
      </c>
      <c r="D327" s="320">
        <v>20000</v>
      </c>
      <c r="E327" s="320">
        <f>E328</f>
        <v>0</v>
      </c>
      <c r="F327" s="320">
        <f>F328</f>
        <v>0</v>
      </c>
    </row>
    <row r="328" spans="1:7">
      <c r="A328" s="371">
        <v>174</v>
      </c>
      <c r="B328" s="372">
        <v>368</v>
      </c>
      <c r="C328" s="373" t="s">
        <v>355</v>
      </c>
      <c r="D328" s="374">
        <v>20000</v>
      </c>
      <c r="E328" s="374"/>
      <c r="F328" s="374"/>
    </row>
    <row r="329" spans="1:7">
      <c r="A329" s="265"/>
      <c r="B329" s="201"/>
      <c r="C329" s="12"/>
      <c r="D329" s="321"/>
      <c r="E329" s="321"/>
      <c r="F329" s="321"/>
    </row>
    <row r="330" spans="1:7">
      <c r="A330" s="349" t="s">
        <v>53</v>
      </c>
      <c r="B330" s="303" t="s">
        <v>346</v>
      </c>
      <c r="C330" s="183" t="s">
        <v>377</v>
      </c>
      <c r="D330" s="322">
        <v>150000</v>
      </c>
      <c r="E330" s="322">
        <f>E332</f>
        <v>0</v>
      </c>
      <c r="F330" s="322">
        <f>F332</f>
        <v>0</v>
      </c>
    </row>
    <row r="331" spans="1:7">
      <c r="A331" s="265"/>
      <c r="B331" s="202"/>
      <c r="C331" s="202"/>
      <c r="D331" s="321"/>
      <c r="E331" s="321"/>
      <c r="F331" s="321"/>
    </row>
    <row r="332" spans="1:7" s="188" customFormat="1">
      <c r="A332" s="348"/>
      <c r="B332" s="199">
        <v>38</v>
      </c>
      <c r="C332" s="348" t="s">
        <v>50</v>
      </c>
      <c r="D332" s="344">
        <v>150000</v>
      </c>
      <c r="E332" s="344">
        <f>E333</f>
        <v>0</v>
      </c>
      <c r="F332" s="344">
        <f>F333</f>
        <v>0</v>
      </c>
    </row>
    <row r="333" spans="1:7">
      <c r="A333" s="265">
        <v>175</v>
      </c>
      <c r="B333" s="201">
        <v>382</v>
      </c>
      <c r="C333" s="202" t="s">
        <v>371</v>
      </c>
      <c r="D333" s="321">
        <v>150000</v>
      </c>
      <c r="E333" s="321"/>
      <c r="F333" s="321"/>
    </row>
    <row r="334" spans="1:7">
      <c r="A334" s="265"/>
      <c r="B334" s="201"/>
      <c r="C334" s="202"/>
      <c r="D334" s="321"/>
      <c r="E334" s="321"/>
      <c r="F334" s="321"/>
    </row>
    <row r="335" spans="1:7" ht="26.25">
      <c r="A335" s="569" t="s">
        <v>53</v>
      </c>
      <c r="B335" s="570" t="s">
        <v>456</v>
      </c>
      <c r="C335" s="388" t="s">
        <v>457</v>
      </c>
      <c r="D335" s="571">
        <v>32000</v>
      </c>
      <c r="E335" s="571">
        <f>E337</f>
        <v>0</v>
      </c>
      <c r="F335" s="571">
        <f>F337</f>
        <v>0</v>
      </c>
    </row>
    <row r="336" spans="1:7">
      <c r="A336" s="265"/>
      <c r="B336" s="202"/>
      <c r="C336" s="202"/>
      <c r="D336" s="321"/>
      <c r="E336" s="321"/>
      <c r="F336" s="321"/>
    </row>
    <row r="337" spans="1:6">
      <c r="A337" s="348"/>
      <c r="B337" s="397">
        <v>38</v>
      </c>
      <c r="C337" s="200" t="s">
        <v>50</v>
      </c>
      <c r="D337" s="320">
        <v>32000</v>
      </c>
      <c r="E337" s="320">
        <f>E338</f>
        <v>0</v>
      </c>
      <c r="F337" s="320">
        <f>F338</f>
        <v>0</v>
      </c>
    </row>
    <row r="338" spans="1:6">
      <c r="A338" s="265">
        <v>176</v>
      </c>
      <c r="B338" s="372">
        <v>381</v>
      </c>
      <c r="C338" s="202" t="s">
        <v>369</v>
      </c>
      <c r="D338" s="321">
        <v>32000</v>
      </c>
      <c r="E338" s="321"/>
      <c r="F338" s="321"/>
    </row>
    <row r="339" spans="1:6">
      <c r="A339" s="265"/>
      <c r="B339" s="202"/>
      <c r="C339" s="202"/>
      <c r="D339" s="321"/>
      <c r="E339" s="321"/>
      <c r="F339" s="321"/>
    </row>
    <row r="340" spans="1:6" ht="26.25">
      <c r="A340" s="183" t="s">
        <v>53</v>
      </c>
      <c r="B340" s="183" t="s">
        <v>401</v>
      </c>
      <c r="C340" s="230" t="s">
        <v>402</v>
      </c>
      <c r="D340" s="233">
        <f>D342</f>
        <v>16000</v>
      </c>
      <c r="E340" s="233">
        <f>E342</f>
        <v>0</v>
      </c>
      <c r="F340" s="233">
        <f>F342</f>
        <v>0</v>
      </c>
    </row>
    <row r="341" spans="1:6" ht="15" customHeight="1">
      <c r="A341" s="202"/>
      <c r="B341" s="202"/>
      <c r="C341" s="202"/>
      <c r="D341" s="70"/>
      <c r="E341" s="70"/>
      <c r="F341" s="70"/>
    </row>
    <row r="342" spans="1:6" ht="15" customHeight="1">
      <c r="A342" s="202"/>
      <c r="B342" s="199">
        <v>38</v>
      </c>
      <c r="C342" s="172" t="s">
        <v>50</v>
      </c>
      <c r="D342" s="73">
        <f>D343</f>
        <v>16000</v>
      </c>
      <c r="E342" s="73">
        <f>E343</f>
        <v>0</v>
      </c>
      <c r="F342" s="73">
        <f>F343</f>
        <v>0</v>
      </c>
    </row>
    <row r="343" spans="1:6" ht="15" customHeight="1">
      <c r="A343" s="265">
        <v>177</v>
      </c>
      <c r="B343" s="201">
        <v>381</v>
      </c>
      <c r="C343" s="12" t="s">
        <v>51</v>
      </c>
      <c r="D343" s="70">
        <v>16000</v>
      </c>
      <c r="E343" s="70"/>
      <c r="F343" s="70"/>
    </row>
    <row r="344" spans="1:6" ht="15" customHeight="1">
      <c r="A344" s="202"/>
      <c r="B344" s="202"/>
      <c r="C344" s="202"/>
      <c r="D344" s="202"/>
      <c r="E344" s="202"/>
      <c r="F344" s="202"/>
    </row>
    <row r="345" spans="1:6" ht="18" customHeight="1">
      <c r="A345" s="183" t="s">
        <v>53</v>
      </c>
      <c r="B345" s="183" t="s">
        <v>403</v>
      </c>
      <c r="C345" s="230" t="s">
        <v>404</v>
      </c>
      <c r="D345" s="233">
        <f>D347</f>
        <v>45000</v>
      </c>
      <c r="E345" s="233">
        <f>E347</f>
        <v>0</v>
      </c>
      <c r="F345" s="233">
        <f>F347</f>
        <v>0</v>
      </c>
    </row>
    <row r="346" spans="1:6" ht="15" customHeight="1">
      <c r="A346" s="202"/>
      <c r="B346" s="202"/>
      <c r="C346" s="202"/>
      <c r="D346" s="70"/>
      <c r="E346" s="70"/>
      <c r="F346" s="70"/>
    </row>
    <row r="347" spans="1:6" ht="15" customHeight="1">
      <c r="A347" s="265"/>
      <c r="B347" s="199">
        <v>38</v>
      </c>
      <c r="C347" s="172" t="s">
        <v>50</v>
      </c>
      <c r="D347" s="73">
        <f>D348</f>
        <v>45000</v>
      </c>
      <c r="E347" s="73">
        <f>E348</f>
        <v>0</v>
      </c>
      <c r="F347" s="73">
        <f>F348</f>
        <v>0</v>
      </c>
    </row>
    <row r="348" spans="1:6" ht="15" customHeight="1">
      <c r="A348" s="265">
        <v>178</v>
      </c>
      <c r="B348" s="201">
        <v>381</v>
      </c>
      <c r="C348" s="12" t="s">
        <v>51</v>
      </c>
      <c r="D348" s="70">
        <v>45000</v>
      </c>
      <c r="E348" s="70"/>
      <c r="F348" s="70"/>
    </row>
    <row r="349" spans="1:6">
      <c r="A349" s="265"/>
      <c r="B349" s="202"/>
      <c r="C349" s="202"/>
      <c r="D349" s="70"/>
      <c r="E349" s="70"/>
      <c r="F349" s="70"/>
    </row>
    <row r="350" spans="1:6">
      <c r="A350" s="349" t="s">
        <v>53</v>
      </c>
      <c r="B350" s="183" t="s">
        <v>405</v>
      </c>
      <c r="C350" s="183" t="s">
        <v>406</v>
      </c>
      <c r="D350" s="233">
        <f>D352</f>
        <v>100000</v>
      </c>
      <c r="E350" s="233">
        <f>E352</f>
        <v>0</v>
      </c>
      <c r="F350" s="233">
        <f>F352</f>
        <v>0</v>
      </c>
    </row>
    <row r="351" spans="1:6">
      <c r="A351" s="265"/>
      <c r="B351" s="202"/>
      <c r="C351" s="202"/>
      <c r="D351" s="70"/>
      <c r="E351" s="70"/>
      <c r="F351" s="70"/>
    </row>
    <row r="352" spans="1:6">
      <c r="A352" s="265"/>
      <c r="B352" s="199">
        <v>38</v>
      </c>
      <c r="C352" s="172" t="s">
        <v>50</v>
      </c>
      <c r="D352" s="73">
        <f>D353</f>
        <v>100000</v>
      </c>
      <c r="E352" s="73">
        <f>E353</f>
        <v>0</v>
      </c>
      <c r="F352" s="73">
        <f>F353</f>
        <v>0</v>
      </c>
    </row>
    <row r="353" spans="1:6">
      <c r="A353" s="265">
        <v>179</v>
      </c>
      <c r="B353" s="201">
        <v>381</v>
      </c>
      <c r="C353" s="12" t="s">
        <v>51</v>
      </c>
      <c r="D353" s="70">
        <v>100000</v>
      </c>
      <c r="E353" s="70"/>
      <c r="F353" s="70"/>
    </row>
    <row r="354" spans="1:6">
      <c r="A354" s="265"/>
      <c r="B354" s="202"/>
      <c r="C354" s="202"/>
      <c r="D354" s="70"/>
      <c r="E354" s="70"/>
      <c r="F354" s="70"/>
    </row>
    <row r="355" spans="1:6">
      <c r="A355" s="349" t="s">
        <v>53</v>
      </c>
      <c r="B355" s="183" t="s">
        <v>407</v>
      </c>
      <c r="C355" s="183" t="s">
        <v>408</v>
      </c>
      <c r="D355" s="233">
        <f>D357</f>
        <v>20000</v>
      </c>
      <c r="E355" s="233">
        <f>E357</f>
        <v>0</v>
      </c>
      <c r="F355" s="233">
        <f>F357</f>
        <v>0</v>
      </c>
    </row>
    <row r="356" spans="1:6">
      <c r="A356" s="265"/>
      <c r="B356" s="202"/>
      <c r="C356" s="202"/>
      <c r="D356" s="70"/>
      <c r="E356" s="70"/>
      <c r="F356" s="70"/>
    </row>
    <row r="357" spans="1:6">
      <c r="A357" s="265"/>
      <c r="B357" s="199">
        <v>38</v>
      </c>
      <c r="C357" s="172" t="s">
        <v>50</v>
      </c>
      <c r="D357" s="73">
        <f>D358</f>
        <v>20000</v>
      </c>
      <c r="E357" s="73">
        <f>E358</f>
        <v>0</v>
      </c>
      <c r="F357" s="73">
        <f>F358</f>
        <v>0</v>
      </c>
    </row>
    <row r="358" spans="1:6">
      <c r="A358" s="265">
        <v>180</v>
      </c>
      <c r="B358" s="201">
        <v>381</v>
      </c>
      <c r="C358" s="12" t="s">
        <v>51</v>
      </c>
      <c r="D358" s="70">
        <v>20000</v>
      </c>
      <c r="E358" s="70"/>
      <c r="F358" s="70"/>
    </row>
    <row r="359" spans="1:6">
      <c r="A359" s="265"/>
      <c r="B359" s="202"/>
      <c r="C359" s="202"/>
      <c r="D359" s="202"/>
      <c r="E359" s="202"/>
      <c r="F359" s="202"/>
    </row>
    <row r="360" spans="1:6">
      <c r="A360" s="349" t="s">
        <v>53</v>
      </c>
      <c r="B360" s="183" t="s">
        <v>409</v>
      </c>
      <c r="C360" s="183" t="s">
        <v>410</v>
      </c>
      <c r="D360" s="233">
        <f>D362</f>
        <v>25000</v>
      </c>
      <c r="E360" s="233">
        <f>E362</f>
        <v>0</v>
      </c>
      <c r="F360" s="233">
        <f>F362</f>
        <v>0</v>
      </c>
    </row>
    <row r="361" spans="1:6">
      <c r="A361" s="265"/>
      <c r="B361" s="202"/>
      <c r="C361" s="202"/>
      <c r="D361" s="70"/>
      <c r="E361" s="70"/>
      <c r="F361" s="70"/>
    </row>
    <row r="362" spans="1:6">
      <c r="A362" s="265"/>
      <c r="B362" s="199">
        <v>38</v>
      </c>
      <c r="C362" s="172" t="s">
        <v>50</v>
      </c>
      <c r="D362" s="73">
        <f>D363</f>
        <v>25000</v>
      </c>
      <c r="E362" s="73">
        <f>E363</f>
        <v>0</v>
      </c>
      <c r="F362" s="73">
        <f>F363</f>
        <v>0</v>
      </c>
    </row>
    <row r="363" spans="1:6">
      <c r="A363" s="265">
        <v>181</v>
      </c>
      <c r="B363" s="201">
        <v>381</v>
      </c>
      <c r="C363" s="12" t="s">
        <v>51</v>
      </c>
      <c r="D363" s="70">
        <v>25000</v>
      </c>
      <c r="E363" s="70"/>
      <c r="F363" s="70"/>
    </row>
    <row r="364" spans="1:6">
      <c r="A364" s="3"/>
      <c r="B364" s="3"/>
      <c r="C364" s="3"/>
      <c r="D364" s="3"/>
      <c r="E364" s="325"/>
      <c r="F364" s="3"/>
    </row>
    <row r="365" spans="1:6">
      <c r="A365" s="570" t="s">
        <v>53</v>
      </c>
      <c r="B365" s="570" t="s">
        <v>575</v>
      </c>
      <c r="C365" s="570" t="s">
        <v>576</v>
      </c>
      <c r="D365" s="571">
        <f>D367</f>
        <v>90000</v>
      </c>
      <c r="E365" s="571">
        <f>E367</f>
        <v>0</v>
      </c>
      <c r="F365" s="571">
        <f>F367</f>
        <v>0</v>
      </c>
    </row>
    <row r="366" spans="1:6">
      <c r="A366" s="202"/>
      <c r="B366" s="202"/>
      <c r="C366" s="202"/>
      <c r="D366" s="321"/>
      <c r="E366" s="321"/>
      <c r="F366" s="321"/>
    </row>
    <row r="367" spans="1:6" ht="26.25">
      <c r="A367" s="200"/>
      <c r="B367" s="199">
        <v>36</v>
      </c>
      <c r="C367" s="172" t="s">
        <v>577</v>
      </c>
      <c r="D367" s="320">
        <f>D368</f>
        <v>90000</v>
      </c>
      <c r="E367" s="320">
        <f>E368</f>
        <v>0</v>
      </c>
      <c r="F367" s="320">
        <f>F368</f>
        <v>0</v>
      </c>
    </row>
    <row r="368" spans="1:6">
      <c r="A368" s="265">
        <v>182</v>
      </c>
      <c r="B368" s="201">
        <v>368</v>
      </c>
      <c r="C368" s="202" t="s">
        <v>355</v>
      </c>
      <c r="D368" s="321">
        <v>90000</v>
      </c>
      <c r="E368" s="321"/>
      <c r="F368" s="321"/>
    </row>
    <row r="369" spans="4:6">
      <c r="D369" s="666"/>
      <c r="E369" s="667"/>
      <c r="F369" s="666"/>
    </row>
  </sheetData>
  <pageMargins left="0.17" right="0.51181102362204722" top="0.75" bottom="0.74803149606299213" header="0.31" footer="0.31496062992125984"/>
  <pageSetup paperSize="9" scale="8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12CE6-4442-4988-B58E-825E7F720DC9}">
  <sheetPr>
    <pageSetUpPr fitToPage="1"/>
  </sheetPr>
  <dimension ref="A1:I88"/>
  <sheetViews>
    <sheetView topLeftCell="A86" workbookViewId="0">
      <selection activeCell="L34" sqref="L34"/>
    </sheetView>
  </sheetViews>
  <sheetFormatPr defaultRowHeight="15"/>
  <cols>
    <col min="1" max="1" width="12.28515625" customWidth="1"/>
    <col min="2" max="2" width="13.28515625" customWidth="1"/>
    <col min="3" max="3" width="13.85546875" customWidth="1"/>
    <col min="4" max="5" width="14.85546875" customWidth="1"/>
    <col min="6" max="6" width="14" customWidth="1"/>
    <col min="7" max="7" width="14" style="266" customWidth="1"/>
    <col min="8" max="8" width="15.7109375" style="266" customWidth="1"/>
    <col min="9" max="9" width="14.28515625" style="266" customWidth="1"/>
  </cols>
  <sheetData>
    <row r="1" spans="1:9" ht="15.75">
      <c r="A1" s="733" t="s">
        <v>485</v>
      </c>
      <c r="B1" s="734"/>
      <c r="C1" s="734"/>
      <c r="D1" s="734"/>
      <c r="E1" s="734"/>
      <c r="F1" s="734"/>
      <c r="G1" s="735"/>
      <c r="H1" s="735"/>
      <c r="I1" s="735"/>
    </row>
    <row r="3" spans="1:9">
      <c r="A3" s="736" t="s">
        <v>233</v>
      </c>
      <c r="B3" s="736"/>
      <c r="C3" s="736"/>
      <c r="D3" s="736"/>
      <c r="E3" s="736"/>
      <c r="F3" s="736"/>
      <c r="G3" s="735"/>
      <c r="H3" s="735"/>
      <c r="I3" s="735"/>
    </row>
    <row r="5" spans="1:9" ht="36" customHeight="1">
      <c r="A5" s="737" t="s">
        <v>629</v>
      </c>
      <c r="B5" s="737"/>
      <c r="C5" s="737"/>
      <c r="D5" s="737"/>
      <c r="E5" s="737"/>
      <c r="F5" s="737"/>
      <c r="G5" s="735"/>
      <c r="H5" s="735"/>
      <c r="I5" s="735"/>
    </row>
    <row r="6" spans="1:9" ht="16.5" thickBot="1">
      <c r="D6" s="267"/>
      <c r="E6" s="267"/>
      <c r="F6" s="267"/>
      <c r="G6" s="268"/>
    </row>
    <row r="7" spans="1:9" ht="15.75" thickBot="1">
      <c r="A7" s="726" t="s">
        <v>260</v>
      </c>
      <c r="B7" s="727"/>
      <c r="C7" s="727"/>
      <c r="D7" s="727"/>
      <c r="E7" s="727"/>
      <c r="F7" s="727"/>
      <c r="G7" s="727"/>
      <c r="H7" s="727"/>
      <c r="I7" s="728"/>
    </row>
    <row r="8" spans="1:9">
      <c r="A8" s="610"/>
      <c r="B8" s="729" t="s">
        <v>432</v>
      </c>
      <c r="C8" s="455"/>
      <c r="D8" s="455"/>
      <c r="E8" s="455"/>
      <c r="F8" s="521"/>
      <c r="G8" s="730"/>
      <c r="H8" s="731"/>
      <c r="I8" s="732"/>
    </row>
    <row r="9" spans="1:9" ht="24">
      <c r="A9" s="610" t="s">
        <v>261</v>
      </c>
      <c r="B9" s="729"/>
      <c r="C9" s="455" t="s">
        <v>263</v>
      </c>
      <c r="D9" s="455" t="s">
        <v>264</v>
      </c>
      <c r="E9" s="455" t="s">
        <v>265</v>
      </c>
      <c r="F9" s="455" t="s">
        <v>266</v>
      </c>
      <c r="G9" s="455" t="s">
        <v>630</v>
      </c>
      <c r="H9" s="455" t="s">
        <v>631</v>
      </c>
      <c r="I9" s="455" t="s">
        <v>632</v>
      </c>
    </row>
    <row r="10" spans="1:9" ht="15.75" thickBot="1">
      <c r="A10" s="522"/>
      <c r="B10" s="729"/>
      <c r="C10" s="523"/>
      <c r="D10" s="523"/>
      <c r="E10" s="523"/>
      <c r="F10" s="523"/>
      <c r="G10" s="455"/>
      <c r="H10" s="455"/>
      <c r="I10" s="455"/>
    </row>
    <row r="11" spans="1:9" ht="15" customHeight="1">
      <c r="A11" s="718" t="s">
        <v>318</v>
      </c>
      <c r="B11" s="720" t="s">
        <v>413</v>
      </c>
      <c r="C11" s="722" t="s">
        <v>414</v>
      </c>
      <c r="D11" s="722" t="s">
        <v>415</v>
      </c>
      <c r="E11" s="724" t="s">
        <v>416</v>
      </c>
      <c r="F11" s="633" t="s">
        <v>234</v>
      </c>
      <c r="G11" s="293">
        <v>100000</v>
      </c>
      <c r="H11" s="293">
        <v>100000</v>
      </c>
      <c r="I11" s="285">
        <v>100000</v>
      </c>
    </row>
    <row r="12" spans="1:9" ht="48" customHeight="1" thickBot="1">
      <c r="A12" s="719"/>
      <c r="B12" s="721"/>
      <c r="C12" s="723"/>
      <c r="D12" s="723"/>
      <c r="E12" s="725"/>
      <c r="F12" s="621"/>
      <c r="G12" s="622"/>
      <c r="H12" s="622"/>
      <c r="I12" s="620"/>
    </row>
    <row r="13" spans="1:9" ht="48" hidden="1" customHeight="1" thickBot="1">
      <c r="A13" s="687"/>
      <c r="B13" s="688"/>
      <c r="C13" s="689"/>
      <c r="D13" s="689"/>
      <c r="E13" s="690"/>
      <c r="F13" s="621"/>
      <c r="G13" s="622"/>
      <c r="H13" s="622"/>
      <c r="I13" s="620"/>
    </row>
    <row r="14" spans="1:9" ht="15.75" thickBot="1">
      <c r="A14" s="739" t="s">
        <v>267</v>
      </c>
      <c r="B14" s="740"/>
      <c r="C14" s="740"/>
      <c r="D14" s="740"/>
      <c r="E14" s="740"/>
      <c r="F14" s="741"/>
      <c r="G14" s="403">
        <f>G11</f>
        <v>100000</v>
      </c>
      <c r="H14" s="403">
        <f>H11</f>
        <v>100000</v>
      </c>
      <c r="I14" s="623">
        <f>I11</f>
        <v>100000</v>
      </c>
    </row>
    <row r="15" spans="1:9" ht="15.75" thickBot="1">
      <c r="A15" s="618"/>
      <c r="B15" s="619"/>
      <c r="C15" s="619"/>
      <c r="D15" s="619"/>
      <c r="E15" s="619"/>
      <c r="F15" s="619"/>
      <c r="G15" s="624"/>
      <c r="H15" s="624"/>
      <c r="I15" s="624"/>
    </row>
    <row r="16" spans="1:9" ht="15.75" thickBot="1">
      <c r="A16" s="742" t="s">
        <v>268</v>
      </c>
      <c r="B16" s="743"/>
      <c r="C16" s="743"/>
      <c r="D16" s="743"/>
      <c r="E16" s="743"/>
      <c r="F16" s="743"/>
      <c r="G16" s="743"/>
      <c r="H16" s="743"/>
      <c r="I16" s="744"/>
    </row>
    <row r="17" spans="1:9" ht="96.75" thickBot="1">
      <c r="A17" s="646"/>
      <c r="B17" s="289" t="s">
        <v>270</v>
      </c>
      <c r="C17" s="279" t="s">
        <v>271</v>
      </c>
      <c r="D17" s="280" t="s">
        <v>272</v>
      </c>
      <c r="E17" s="280" t="s">
        <v>229</v>
      </c>
      <c r="F17" s="644" t="s">
        <v>97</v>
      </c>
      <c r="G17" s="298">
        <v>400000</v>
      </c>
      <c r="H17" s="645">
        <v>0</v>
      </c>
      <c r="I17" s="586">
        <v>0</v>
      </c>
    </row>
    <row r="18" spans="1:9" ht="33.75" hidden="1" customHeight="1" thickBot="1">
      <c r="A18" s="738" t="s">
        <v>269</v>
      </c>
      <c r="B18" s="640"/>
      <c r="C18" s="611"/>
      <c r="D18" s="282"/>
      <c r="E18" s="282"/>
      <c r="F18" s="368"/>
      <c r="G18" s="286"/>
      <c r="H18" s="357"/>
      <c r="I18" s="358"/>
    </row>
    <row r="19" spans="1:9" ht="84.75" thickBot="1">
      <c r="A19" s="738"/>
      <c r="B19" s="289" t="s">
        <v>561</v>
      </c>
      <c r="C19" s="279" t="s">
        <v>562</v>
      </c>
      <c r="D19" s="282" t="s">
        <v>272</v>
      </c>
      <c r="E19" s="282" t="s">
        <v>600</v>
      </c>
      <c r="F19" s="271" t="s">
        <v>358</v>
      </c>
      <c r="G19" s="283">
        <v>900000</v>
      </c>
      <c r="H19" s="356">
        <v>0</v>
      </c>
      <c r="I19" s="359">
        <v>0</v>
      </c>
    </row>
    <row r="20" spans="1:9" ht="60.75" thickBot="1">
      <c r="A20" s="572"/>
      <c r="B20" s="641" t="s">
        <v>565</v>
      </c>
      <c r="C20" s="634" t="s">
        <v>566</v>
      </c>
      <c r="D20" s="634" t="s">
        <v>272</v>
      </c>
      <c r="E20" s="634" t="s">
        <v>659</v>
      </c>
      <c r="F20" s="398" t="s">
        <v>388</v>
      </c>
      <c r="G20" s="635">
        <v>400000</v>
      </c>
      <c r="H20" s="573">
        <v>0</v>
      </c>
      <c r="I20" s="459">
        <v>0</v>
      </c>
    </row>
    <row r="21" spans="1:9" ht="60.75" thickBot="1">
      <c r="A21" s="642"/>
      <c r="B21" s="289" t="s">
        <v>563</v>
      </c>
      <c r="C21" s="289" t="s">
        <v>564</v>
      </c>
      <c r="D21" s="289" t="s">
        <v>272</v>
      </c>
      <c r="E21" s="289" t="s">
        <v>540</v>
      </c>
      <c r="F21" s="574" t="s">
        <v>558</v>
      </c>
      <c r="G21" s="301">
        <v>900000</v>
      </c>
      <c r="H21" s="643">
        <v>0</v>
      </c>
      <c r="I21" s="458">
        <v>0</v>
      </c>
    </row>
    <row r="22" spans="1:9" ht="15.75" thickBot="1">
      <c r="A22" s="748" t="s">
        <v>273</v>
      </c>
      <c r="B22" s="749"/>
      <c r="C22" s="749"/>
      <c r="D22" s="749"/>
      <c r="E22" s="749"/>
      <c r="F22" s="750"/>
      <c r="G22" s="369">
        <f>G17+G19+G20+G21</f>
        <v>2600000</v>
      </c>
      <c r="H22" s="366">
        <f>H17+H19+H20+H21</f>
        <v>0</v>
      </c>
      <c r="I22" s="367">
        <f>I17+I19+I20+I21</f>
        <v>0</v>
      </c>
    </row>
    <row r="23" spans="1:9" ht="15.75" thickBot="1">
      <c r="A23" s="748" t="s">
        <v>274</v>
      </c>
      <c r="B23" s="749"/>
      <c r="C23" s="749"/>
      <c r="D23" s="749"/>
      <c r="E23" s="749"/>
      <c r="F23" s="751"/>
      <c r="G23" s="273">
        <f>G14+G22</f>
        <v>2700000</v>
      </c>
      <c r="H23" s="273">
        <f>H14+H22</f>
        <v>100000</v>
      </c>
      <c r="I23" s="273">
        <f>I14+I22</f>
        <v>100000</v>
      </c>
    </row>
    <row r="24" spans="1:9" ht="15.75" thickBot="1">
      <c r="A24" s="614"/>
      <c r="B24" s="614"/>
      <c r="C24" s="614"/>
      <c r="D24" s="614"/>
      <c r="E24" s="614"/>
      <c r="F24" s="614"/>
      <c r="G24" s="615"/>
      <c r="H24" s="615"/>
      <c r="I24" s="615"/>
    </row>
    <row r="25" spans="1:9" ht="15.75" thickBot="1">
      <c r="A25" s="745" t="s">
        <v>275</v>
      </c>
      <c r="B25" s="746"/>
      <c r="C25" s="746"/>
      <c r="D25" s="746"/>
      <c r="E25" s="746"/>
      <c r="F25" s="746"/>
      <c r="G25" s="746"/>
      <c r="H25" s="746"/>
      <c r="I25" s="747"/>
    </row>
    <row r="26" spans="1:9">
      <c r="A26" s="274"/>
      <c r="B26" s="275"/>
      <c r="C26" s="275"/>
      <c r="D26" s="275"/>
      <c r="E26" s="275"/>
      <c r="F26" s="275"/>
      <c r="G26" s="270"/>
      <c r="H26" s="270"/>
      <c r="I26" s="270"/>
    </row>
    <row r="27" spans="1:9" ht="36">
      <c r="A27" s="610" t="s">
        <v>261</v>
      </c>
      <c r="B27" s="455" t="s">
        <v>262</v>
      </c>
      <c r="C27" s="455" t="s">
        <v>263</v>
      </c>
      <c r="D27" s="455" t="s">
        <v>264</v>
      </c>
      <c r="E27" s="455" t="s">
        <v>265</v>
      </c>
      <c r="F27" s="455" t="s">
        <v>266</v>
      </c>
      <c r="G27" s="455" t="s">
        <v>633</v>
      </c>
      <c r="H27" s="455" t="s">
        <v>634</v>
      </c>
      <c r="I27" s="455" t="s">
        <v>635</v>
      </c>
    </row>
    <row r="28" spans="1:9" ht="15.75" thickBot="1">
      <c r="A28" s="276"/>
      <c r="B28" s="277"/>
      <c r="C28" s="277"/>
      <c r="D28" s="277"/>
      <c r="E28" s="277"/>
      <c r="F28" s="277"/>
      <c r="G28" s="278"/>
      <c r="H28" s="278"/>
      <c r="I28" s="278"/>
    </row>
    <row r="29" spans="1:9" ht="84.75" thickBot="1">
      <c r="A29" s="572"/>
      <c r="B29" s="279" t="s">
        <v>277</v>
      </c>
      <c r="C29" s="280" t="s">
        <v>280</v>
      </c>
      <c r="D29" s="280" t="s">
        <v>282</v>
      </c>
      <c r="E29" s="280" t="s">
        <v>140</v>
      </c>
      <c r="F29" s="280" t="s">
        <v>139</v>
      </c>
      <c r="G29" s="281">
        <v>100000</v>
      </c>
      <c r="H29" s="281">
        <v>70000</v>
      </c>
      <c r="I29" s="281">
        <v>70000</v>
      </c>
    </row>
    <row r="30" spans="1:9" ht="60.75" thickBot="1">
      <c r="A30" s="572"/>
      <c r="B30" s="279" t="s">
        <v>495</v>
      </c>
      <c r="C30" s="280" t="s">
        <v>496</v>
      </c>
      <c r="D30" s="280" t="s">
        <v>282</v>
      </c>
      <c r="E30" s="574" t="s">
        <v>559</v>
      </c>
      <c r="F30" s="282" t="s">
        <v>519</v>
      </c>
      <c r="G30" s="283">
        <v>190000</v>
      </c>
      <c r="H30" s="283">
        <v>0</v>
      </c>
      <c r="I30" s="283">
        <v>0</v>
      </c>
    </row>
    <row r="31" spans="1:9" ht="60.75" thickBot="1">
      <c r="A31" s="572"/>
      <c r="B31" s="279" t="s">
        <v>584</v>
      </c>
      <c r="C31" s="280" t="s">
        <v>585</v>
      </c>
      <c r="D31" s="399" t="s">
        <v>282</v>
      </c>
      <c r="E31" s="289" t="s">
        <v>515</v>
      </c>
      <c r="F31" s="282" t="s">
        <v>353</v>
      </c>
      <c r="G31" s="283">
        <v>150000</v>
      </c>
      <c r="H31" s="283">
        <v>150000</v>
      </c>
      <c r="I31" s="283">
        <v>150000</v>
      </c>
    </row>
    <row r="32" spans="1:9" ht="120.75" thickBot="1">
      <c r="A32" s="572" t="s">
        <v>276</v>
      </c>
      <c r="B32" s="279" t="s">
        <v>418</v>
      </c>
      <c r="C32" s="280" t="s">
        <v>281</v>
      </c>
      <c r="D32" s="280" t="s">
        <v>235</v>
      </c>
      <c r="E32" s="280" t="s">
        <v>283</v>
      </c>
      <c r="F32" s="282" t="s">
        <v>142</v>
      </c>
      <c r="G32" s="283">
        <v>7500000</v>
      </c>
      <c r="H32" s="283">
        <v>0</v>
      </c>
      <c r="I32" s="283">
        <v>0</v>
      </c>
    </row>
    <row r="33" spans="1:9" ht="60.75" thickBot="1">
      <c r="A33" s="572"/>
      <c r="B33" s="611" t="s">
        <v>278</v>
      </c>
      <c r="C33" s="282" t="s">
        <v>281</v>
      </c>
      <c r="D33" s="282" t="s">
        <v>235</v>
      </c>
      <c r="E33" s="282" t="s">
        <v>236</v>
      </c>
      <c r="F33" s="271" t="s">
        <v>144</v>
      </c>
      <c r="G33" s="627">
        <v>390000</v>
      </c>
      <c r="H33" s="281">
        <v>0</v>
      </c>
      <c r="I33" s="298">
        <v>0</v>
      </c>
    </row>
    <row r="34" spans="1:9" ht="60.75" thickBot="1">
      <c r="A34" s="572"/>
      <c r="B34" s="291" t="s">
        <v>279</v>
      </c>
      <c r="C34" s="291" t="s">
        <v>281</v>
      </c>
      <c r="D34" s="291" t="s">
        <v>235</v>
      </c>
      <c r="E34" s="291" t="s">
        <v>363</v>
      </c>
      <c r="F34" s="291" t="s">
        <v>146</v>
      </c>
      <c r="G34" s="355">
        <v>1000000</v>
      </c>
      <c r="H34" s="356">
        <v>6500000</v>
      </c>
      <c r="I34" s="358">
        <v>5000000</v>
      </c>
    </row>
    <row r="35" spans="1:9" ht="15.75" thickBot="1">
      <c r="A35" s="739" t="s">
        <v>284</v>
      </c>
      <c r="B35" s="740"/>
      <c r="C35" s="740"/>
      <c r="D35" s="740"/>
      <c r="E35" s="740"/>
      <c r="F35" s="741"/>
      <c r="G35" s="403">
        <f>G29+G30+G31+G32+G33+G34</f>
        <v>9330000</v>
      </c>
      <c r="H35" s="403">
        <f>H29+H30+H31+H32+H33+H34</f>
        <v>6720000</v>
      </c>
      <c r="I35" s="403">
        <f>I29+I30+I31+I32+I33+I34</f>
        <v>5220000</v>
      </c>
    </row>
    <row r="36" spans="1:9" ht="15.75" thickBot="1">
      <c r="A36" s="625"/>
      <c r="B36" s="625"/>
      <c r="C36" s="625"/>
      <c r="D36" s="625"/>
      <c r="E36" s="625"/>
      <c r="F36" s="625"/>
      <c r="G36" s="626"/>
      <c r="H36" s="626"/>
      <c r="I36" s="626"/>
    </row>
    <row r="37" spans="1:9" ht="15.75" thickBot="1">
      <c r="A37" s="745" t="s">
        <v>285</v>
      </c>
      <c r="B37" s="746"/>
      <c r="C37" s="746"/>
      <c r="D37" s="746"/>
      <c r="E37" s="746"/>
      <c r="F37" s="746"/>
      <c r="G37" s="746"/>
      <c r="H37" s="746"/>
      <c r="I37" s="747"/>
    </row>
    <row r="38" spans="1:9" ht="24.75" thickBot="1">
      <c r="A38" s="584"/>
      <c r="B38" s="284"/>
      <c r="C38" s="284"/>
      <c r="D38" s="284"/>
      <c r="E38" s="284"/>
      <c r="F38" s="284"/>
      <c r="G38" s="456" t="s">
        <v>630</v>
      </c>
      <c r="H38" s="456" t="s">
        <v>636</v>
      </c>
      <c r="I38" s="457" t="s">
        <v>637</v>
      </c>
    </row>
    <row r="39" spans="1:9" ht="108.75" thickBot="1">
      <c r="A39" s="360" t="s">
        <v>286</v>
      </c>
      <c r="B39" s="289" t="s">
        <v>289</v>
      </c>
      <c r="C39" s="280" t="s">
        <v>462</v>
      </c>
      <c r="D39" s="280" t="s">
        <v>319</v>
      </c>
      <c r="E39" s="280" t="s">
        <v>449</v>
      </c>
      <c r="F39" s="280" t="s">
        <v>448</v>
      </c>
      <c r="G39" s="281">
        <v>6200000</v>
      </c>
      <c r="H39" s="281">
        <v>8000000</v>
      </c>
      <c r="I39" s="458">
        <v>7000000</v>
      </c>
    </row>
    <row r="40" spans="1:9" ht="96.75" thickBot="1">
      <c r="A40" s="272"/>
      <c r="B40" s="279" t="s">
        <v>289</v>
      </c>
      <c r="C40" s="280" t="s">
        <v>463</v>
      </c>
      <c r="D40" s="280" t="s">
        <v>319</v>
      </c>
      <c r="E40" s="280" t="s">
        <v>521</v>
      </c>
      <c r="F40" s="280" t="s">
        <v>538</v>
      </c>
      <c r="G40" s="281">
        <v>400000</v>
      </c>
      <c r="H40" s="281">
        <v>0</v>
      </c>
      <c r="I40" s="458">
        <v>0</v>
      </c>
    </row>
    <row r="41" spans="1:9" ht="96.75" thickBot="1">
      <c r="A41" s="272"/>
      <c r="B41" s="289" t="s">
        <v>289</v>
      </c>
      <c r="C41" s="280" t="s">
        <v>498</v>
      </c>
      <c r="D41" s="280" t="s">
        <v>319</v>
      </c>
      <c r="E41" s="280" t="s">
        <v>497</v>
      </c>
      <c r="F41" s="280" t="s">
        <v>490</v>
      </c>
      <c r="G41" s="281">
        <v>4000000</v>
      </c>
      <c r="H41" s="281">
        <v>0</v>
      </c>
      <c r="I41" s="458">
        <v>0</v>
      </c>
    </row>
    <row r="42" spans="1:9">
      <c r="A42" s="360" t="s">
        <v>287</v>
      </c>
      <c r="B42" s="636"/>
      <c r="C42" s="637"/>
      <c r="D42" s="637"/>
      <c r="E42" s="637"/>
      <c r="F42" s="637"/>
      <c r="G42" s="638"/>
      <c r="H42" s="638"/>
      <c r="I42" s="639"/>
    </row>
    <row r="43" spans="1:9" ht="84.75" thickBot="1">
      <c r="A43" s="272" t="s">
        <v>288</v>
      </c>
      <c r="B43" s="632" t="s">
        <v>560</v>
      </c>
      <c r="C43" s="282" t="s">
        <v>310</v>
      </c>
      <c r="D43" s="282" t="s">
        <v>303</v>
      </c>
      <c r="E43" s="282" t="s">
        <v>640</v>
      </c>
      <c r="F43" s="282" t="s">
        <v>167</v>
      </c>
      <c r="G43" s="283">
        <v>600000</v>
      </c>
      <c r="H43" s="283">
        <v>300000</v>
      </c>
      <c r="I43" s="286">
        <v>300000</v>
      </c>
    </row>
    <row r="44" spans="1:9" ht="48.75" thickBot="1">
      <c r="A44" s="272"/>
      <c r="B44" s="289" t="s">
        <v>366</v>
      </c>
      <c r="C44" s="282" t="s">
        <v>296</v>
      </c>
      <c r="D44" s="282" t="s">
        <v>303</v>
      </c>
      <c r="E44" s="282" t="s">
        <v>239</v>
      </c>
      <c r="F44" s="282" t="s">
        <v>255</v>
      </c>
      <c r="G44" s="283">
        <v>0</v>
      </c>
      <c r="H44" s="283">
        <v>1000000</v>
      </c>
      <c r="I44" s="359">
        <v>1000000</v>
      </c>
    </row>
    <row r="45" spans="1:9" ht="60.75" thickBot="1">
      <c r="A45" s="272"/>
      <c r="B45" s="289" t="s">
        <v>512</v>
      </c>
      <c r="C45" s="289" t="s">
        <v>299</v>
      </c>
      <c r="D45" s="289" t="s">
        <v>303</v>
      </c>
      <c r="E45" s="289" t="s">
        <v>464</v>
      </c>
      <c r="F45" s="289" t="s">
        <v>446</v>
      </c>
      <c r="G45" s="301">
        <v>160000</v>
      </c>
      <c r="H45" s="298">
        <v>0</v>
      </c>
      <c r="I45" s="458">
        <v>0</v>
      </c>
    </row>
    <row r="46" spans="1:9" ht="48.75" thickBot="1">
      <c r="A46" s="272"/>
      <c r="B46" s="613" t="s">
        <v>290</v>
      </c>
      <c r="C46" s="613" t="s">
        <v>297</v>
      </c>
      <c r="D46" s="613" t="s">
        <v>303</v>
      </c>
      <c r="E46" s="613" t="s">
        <v>170</v>
      </c>
      <c r="F46" s="613" t="s">
        <v>169</v>
      </c>
      <c r="G46" s="295">
        <v>200000</v>
      </c>
      <c r="H46" s="295">
        <v>100000</v>
      </c>
      <c r="I46" s="294">
        <v>100000</v>
      </c>
    </row>
    <row r="47" spans="1:9" ht="84.75" thickBot="1">
      <c r="A47" s="272"/>
      <c r="B47" s="408" t="s">
        <v>291</v>
      </c>
      <c r="C47" s="408" t="s">
        <v>298</v>
      </c>
      <c r="D47" s="408" t="s">
        <v>303</v>
      </c>
      <c r="E47" s="408" t="s">
        <v>309</v>
      </c>
      <c r="F47" s="408" t="s">
        <v>240</v>
      </c>
      <c r="G47" s="575">
        <v>150000</v>
      </c>
      <c r="H47" s="575">
        <v>150000</v>
      </c>
      <c r="I47" s="301">
        <v>150000</v>
      </c>
    </row>
    <row r="48" spans="1:9" ht="48.75" thickBot="1">
      <c r="A48" s="272"/>
      <c r="B48" s="289" t="s">
        <v>465</v>
      </c>
      <c r="C48" s="289" t="s">
        <v>466</v>
      </c>
      <c r="D48" s="289" t="s">
        <v>303</v>
      </c>
      <c r="E48" s="289" t="s">
        <v>543</v>
      </c>
      <c r="F48" s="289" t="s">
        <v>256</v>
      </c>
      <c r="G48" s="301">
        <v>100000</v>
      </c>
      <c r="H48" s="301">
        <v>0</v>
      </c>
      <c r="I48" s="286">
        <v>0</v>
      </c>
    </row>
    <row r="49" spans="1:9" ht="48.75" thickBot="1">
      <c r="A49" s="272"/>
      <c r="B49" s="292" t="s">
        <v>465</v>
      </c>
      <c r="C49" s="282" t="s">
        <v>466</v>
      </c>
      <c r="D49" s="282" t="s">
        <v>303</v>
      </c>
      <c r="E49" s="282" t="s">
        <v>450</v>
      </c>
      <c r="F49" s="282" t="s">
        <v>316</v>
      </c>
      <c r="G49" s="283">
        <v>100000</v>
      </c>
      <c r="H49" s="283">
        <v>1000000</v>
      </c>
      <c r="I49" s="359">
        <v>0</v>
      </c>
    </row>
    <row r="50" spans="1:9" ht="60.75" thickBot="1">
      <c r="A50" s="272"/>
      <c r="B50" s="289" t="s">
        <v>292</v>
      </c>
      <c r="C50" s="282" t="s">
        <v>299</v>
      </c>
      <c r="D50" s="282" t="s">
        <v>303</v>
      </c>
      <c r="E50" s="282" t="s">
        <v>364</v>
      </c>
      <c r="F50" s="288" t="s">
        <v>174</v>
      </c>
      <c r="G50" s="283">
        <v>600000</v>
      </c>
      <c r="H50" s="356">
        <v>0</v>
      </c>
      <c r="I50" s="359">
        <v>0</v>
      </c>
    </row>
    <row r="51" spans="1:9" ht="60.75" customHeight="1" thickBot="1">
      <c r="A51" s="272"/>
      <c r="B51" s="289" t="s">
        <v>425</v>
      </c>
      <c r="C51" s="289" t="s">
        <v>310</v>
      </c>
      <c r="D51" s="289" t="s">
        <v>367</v>
      </c>
      <c r="E51" s="289" t="s">
        <v>531</v>
      </c>
      <c r="F51" s="289" t="s">
        <v>175</v>
      </c>
      <c r="G51" s="301">
        <v>1500000</v>
      </c>
      <c r="H51" s="301">
        <v>0</v>
      </c>
      <c r="I51" s="458">
        <v>0</v>
      </c>
    </row>
    <row r="52" spans="1:9" ht="72.75" thickBot="1">
      <c r="A52" s="272"/>
      <c r="B52" s="289" t="s">
        <v>512</v>
      </c>
      <c r="C52" s="289" t="s">
        <v>426</v>
      </c>
      <c r="D52" s="289" t="s">
        <v>367</v>
      </c>
      <c r="E52" s="289" t="s">
        <v>486</v>
      </c>
      <c r="F52" s="289" t="s">
        <v>430</v>
      </c>
      <c r="G52" s="301">
        <v>200000</v>
      </c>
      <c r="H52" s="301">
        <v>0</v>
      </c>
      <c r="I52" s="458">
        <v>0</v>
      </c>
    </row>
    <row r="53" spans="1:9" ht="72.75" thickBot="1">
      <c r="A53" s="272"/>
      <c r="B53" s="289" t="s">
        <v>56</v>
      </c>
      <c r="C53" s="289" t="s">
        <v>426</v>
      </c>
      <c r="D53" s="289" t="s">
        <v>367</v>
      </c>
      <c r="E53" s="289" t="s">
        <v>667</v>
      </c>
      <c r="F53" s="289" t="s">
        <v>419</v>
      </c>
      <c r="G53" s="301">
        <v>500000</v>
      </c>
      <c r="H53" s="301">
        <v>150000</v>
      </c>
      <c r="I53" s="458">
        <v>150000</v>
      </c>
    </row>
    <row r="54" spans="1:9" ht="39.75" customHeight="1" thickBot="1">
      <c r="A54" s="272"/>
      <c r="B54" s="289" t="s">
        <v>56</v>
      </c>
      <c r="C54" s="289" t="s">
        <v>426</v>
      </c>
      <c r="D54" s="289" t="s">
        <v>367</v>
      </c>
      <c r="E54" s="289" t="s">
        <v>583</v>
      </c>
      <c r="F54" s="289" t="s">
        <v>487</v>
      </c>
      <c r="G54" s="301">
        <v>500000</v>
      </c>
      <c r="H54" s="301">
        <v>0</v>
      </c>
      <c r="I54" s="458">
        <v>0</v>
      </c>
    </row>
    <row r="55" spans="1:9" ht="72.75" thickBot="1">
      <c r="A55" s="272"/>
      <c r="B55" s="289" t="s">
        <v>512</v>
      </c>
      <c r="C55" s="289" t="s">
        <v>426</v>
      </c>
      <c r="D55" s="289" t="s">
        <v>367</v>
      </c>
      <c r="E55" s="289" t="s">
        <v>588</v>
      </c>
      <c r="F55" s="289" t="s">
        <v>452</v>
      </c>
      <c r="G55" s="301">
        <v>250000</v>
      </c>
      <c r="H55" s="301">
        <v>0</v>
      </c>
      <c r="I55" s="458">
        <v>0</v>
      </c>
    </row>
    <row r="56" spans="1:9" ht="72.75" thickBot="1">
      <c r="A56" s="272"/>
      <c r="B56" s="289" t="s">
        <v>512</v>
      </c>
      <c r="C56" s="289" t="s">
        <v>426</v>
      </c>
      <c r="D56" s="289" t="s">
        <v>367</v>
      </c>
      <c r="E56" s="585" t="s">
        <v>499</v>
      </c>
      <c r="F56" s="289" t="s">
        <v>492</v>
      </c>
      <c r="G56" s="301">
        <v>500000</v>
      </c>
      <c r="H56" s="301">
        <v>0</v>
      </c>
      <c r="I56" s="458">
        <v>0</v>
      </c>
    </row>
    <row r="57" spans="1:9" ht="84.75" thickBot="1">
      <c r="A57" s="272"/>
      <c r="B57" s="289" t="s">
        <v>590</v>
      </c>
      <c r="C57" s="289" t="s">
        <v>589</v>
      </c>
      <c r="D57" s="289" t="s">
        <v>367</v>
      </c>
      <c r="E57" s="585" t="s">
        <v>641</v>
      </c>
      <c r="F57" s="289" t="s">
        <v>494</v>
      </c>
      <c r="G57" s="301">
        <v>150000</v>
      </c>
      <c r="H57" s="301">
        <v>0</v>
      </c>
      <c r="I57" s="458">
        <v>0</v>
      </c>
    </row>
    <row r="58" spans="1:9" ht="60.75" thickBot="1">
      <c r="A58" s="272"/>
      <c r="B58" s="289" t="s">
        <v>587</v>
      </c>
      <c r="C58" s="289" t="s">
        <v>586</v>
      </c>
      <c r="D58" s="289" t="s">
        <v>367</v>
      </c>
      <c r="E58" s="585" t="s">
        <v>579</v>
      </c>
      <c r="F58" s="289" t="s">
        <v>574</v>
      </c>
      <c r="G58" s="301">
        <v>115000</v>
      </c>
      <c r="H58" s="301">
        <v>0</v>
      </c>
      <c r="I58" s="458">
        <v>0</v>
      </c>
    </row>
    <row r="59" spans="1:9" ht="48.75" thickBot="1">
      <c r="A59" s="287"/>
      <c r="B59" s="289" t="s">
        <v>500</v>
      </c>
      <c r="C59" s="289" t="s">
        <v>501</v>
      </c>
      <c r="D59" s="289" t="s">
        <v>303</v>
      </c>
      <c r="E59" s="289" t="s">
        <v>489</v>
      </c>
      <c r="F59" s="289" t="s">
        <v>488</v>
      </c>
      <c r="G59" s="301">
        <v>100000</v>
      </c>
      <c r="H59" s="301">
        <v>50000</v>
      </c>
      <c r="I59" s="458">
        <v>50000</v>
      </c>
    </row>
    <row r="60" spans="1:9" ht="108.75" thickBot="1">
      <c r="A60" s="360"/>
      <c r="B60" s="279" t="s">
        <v>293</v>
      </c>
      <c r="C60" s="280" t="s">
        <v>310</v>
      </c>
      <c r="D60" s="280" t="s">
        <v>304</v>
      </c>
      <c r="E60" s="280" t="s">
        <v>251</v>
      </c>
      <c r="F60" s="280" t="s">
        <v>180</v>
      </c>
      <c r="G60" s="281">
        <v>2100000</v>
      </c>
      <c r="H60" s="281">
        <v>7000000</v>
      </c>
      <c r="I60" s="298">
        <v>8000000</v>
      </c>
    </row>
    <row r="61" spans="1:9" ht="36.75" thickBot="1">
      <c r="A61" s="392"/>
      <c r="B61" s="290" t="s">
        <v>669</v>
      </c>
      <c r="C61" s="633" t="s">
        <v>310</v>
      </c>
      <c r="D61" s="633" t="s">
        <v>304</v>
      </c>
      <c r="E61" s="612"/>
      <c r="F61" s="612" t="s">
        <v>421</v>
      </c>
      <c r="G61" s="694">
        <v>550000</v>
      </c>
      <c r="H61" s="694">
        <v>0</v>
      </c>
      <c r="I61" s="695">
        <v>0</v>
      </c>
    </row>
    <row r="62" spans="1:9" ht="93" customHeight="1" thickBot="1">
      <c r="A62" s="572" t="s">
        <v>668</v>
      </c>
      <c r="B62" s="289" t="s">
        <v>294</v>
      </c>
      <c r="C62" s="408" t="s">
        <v>300</v>
      </c>
      <c r="D62" s="408" t="s">
        <v>303</v>
      </c>
      <c r="E62" s="408" t="s">
        <v>237</v>
      </c>
      <c r="F62" s="408" t="s">
        <v>163</v>
      </c>
      <c r="G62" s="575">
        <v>3500000</v>
      </c>
      <c r="H62" s="575">
        <v>1200000</v>
      </c>
      <c r="I62" s="301">
        <v>0</v>
      </c>
    </row>
    <row r="63" spans="1:9" ht="55.5" customHeight="1" thickBot="1">
      <c r="A63" s="272"/>
      <c r="B63" s="282" t="s">
        <v>295</v>
      </c>
      <c r="C63" s="282" t="s">
        <v>301</v>
      </c>
      <c r="D63" s="288" t="s">
        <v>303</v>
      </c>
      <c r="E63" s="282" t="s">
        <v>238</v>
      </c>
      <c r="F63" s="282" t="s">
        <v>164</v>
      </c>
      <c r="G63" s="283">
        <v>2000000</v>
      </c>
      <c r="H63" s="283">
        <v>3000000</v>
      </c>
      <c r="I63" s="286">
        <v>3000000</v>
      </c>
    </row>
    <row r="64" spans="1:9">
      <c r="A64" s="360"/>
      <c r="B64" s="292"/>
      <c r="C64" s="297"/>
      <c r="D64" s="292"/>
      <c r="E64" s="292"/>
      <c r="F64" s="302"/>
      <c r="G64" s="294"/>
      <c r="H64" s="294"/>
      <c r="I64" s="297"/>
    </row>
    <row r="65" spans="1:9" ht="72.75" thickBot="1">
      <c r="A65" s="272" t="s">
        <v>381</v>
      </c>
      <c r="B65" s="291" t="s">
        <v>365</v>
      </c>
      <c r="C65" s="291" t="s">
        <v>302</v>
      </c>
      <c r="D65" s="291" t="s">
        <v>305</v>
      </c>
      <c r="E65" s="291" t="s">
        <v>532</v>
      </c>
      <c r="F65" s="291" t="s">
        <v>162</v>
      </c>
      <c r="G65" s="296">
        <v>700000</v>
      </c>
      <c r="H65" s="296">
        <v>0</v>
      </c>
      <c r="I65" s="296">
        <v>0</v>
      </c>
    </row>
    <row r="66" spans="1:9" ht="72.75" thickBot="1">
      <c r="A66" s="272"/>
      <c r="B66" s="289" t="s">
        <v>368</v>
      </c>
      <c r="C66" s="290" t="s">
        <v>374</v>
      </c>
      <c r="D66" s="290" t="s">
        <v>372</v>
      </c>
      <c r="E66" s="290" t="s">
        <v>433</v>
      </c>
      <c r="F66" s="290" t="s">
        <v>346</v>
      </c>
      <c r="G66" s="293">
        <v>150000</v>
      </c>
      <c r="H66" s="293">
        <v>0</v>
      </c>
      <c r="I66" s="285">
        <v>0</v>
      </c>
    </row>
    <row r="67" spans="1:9" ht="15.75" thickBot="1">
      <c r="A67" s="739" t="s">
        <v>306</v>
      </c>
      <c r="B67" s="740"/>
      <c r="C67" s="740"/>
      <c r="D67" s="740"/>
      <c r="E67" s="740"/>
      <c r="F67" s="755"/>
      <c r="G67" s="696">
        <f>G39+G40+G41+G43+G44+G45+G46+G47+G48+G49+G50+G51+G52+G53+G54+G55+G56+G57+G58+G59+G60+G61+G62+G63+G65+G66</f>
        <v>25325000</v>
      </c>
      <c r="H67" s="696">
        <f>H39+H40+H41+H43+H44+H45+H46+H47+H48+H49+H50+H51+H52+H53+H54+H55+H56+H57+H58+H59+H60+H61+H62+H63+H65+H66</f>
        <v>21950000</v>
      </c>
      <c r="I67" s="696">
        <f>I39+I40+I41+I43+I44+I45+I46+I47+I48+I49+I50+I51+I52+I53+I54+I55+I56+I57+I58+I59+I60+I61+I62+I63+I65+I66</f>
        <v>19750000</v>
      </c>
    </row>
    <row r="68" spans="1:9" ht="15.75" thickBot="1">
      <c r="A68" s="739" t="s">
        <v>307</v>
      </c>
      <c r="B68" s="740"/>
      <c r="C68" s="740"/>
      <c r="D68" s="740"/>
      <c r="E68" s="740"/>
      <c r="F68" s="755"/>
      <c r="G68" s="369">
        <f>G35+G67</f>
        <v>34655000</v>
      </c>
      <c r="H68" s="369">
        <f>H35+H67</f>
        <v>28670000</v>
      </c>
      <c r="I68" s="369">
        <f>I35+I67</f>
        <v>24970000</v>
      </c>
    </row>
    <row r="69" spans="1:9" ht="15.75" thickBot="1">
      <c r="A69" s="739" t="s">
        <v>373</v>
      </c>
      <c r="B69" s="740"/>
      <c r="C69" s="740"/>
      <c r="D69" s="740"/>
      <c r="E69" s="740"/>
      <c r="F69" s="741"/>
      <c r="G69" s="299">
        <f>G68+G23</f>
        <v>37355000</v>
      </c>
      <c r="H69" s="300">
        <f>H68+H23</f>
        <v>28770000</v>
      </c>
      <c r="I69" s="300">
        <f>I23+I68</f>
        <v>25070000</v>
      </c>
    </row>
    <row r="70" spans="1:9">
      <c r="A70" s="614"/>
      <c r="B70" s="616"/>
      <c r="C70" s="616"/>
      <c r="D70" s="616"/>
      <c r="E70" s="616"/>
      <c r="F70" s="616"/>
      <c r="G70" s="615"/>
      <c r="H70" s="615"/>
      <c r="I70" s="615"/>
    </row>
    <row r="71" spans="1:9">
      <c r="A71" s="752" t="s">
        <v>241</v>
      </c>
      <c r="B71" s="752"/>
      <c r="C71" s="752"/>
      <c r="D71" s="752"/>
      <c r="E71" s="752"/>
      <c r="F71" s="752"/>
      <c r="G71" s="752"/>
      <c r="H71" s="752"/>
      <c r="I71" s="752"/>
    </row>
    <row r="72" spans="1:9">
      <c r="A72" s="609"/>
      <c r="B72" s="609"/>
      <c r="C72" s="609"/>
      <c r="D72" s="609"/>
      <c r="E72" s="609"/>
      <c r="F72" s="609"/>
      <c r="G72" s="609"/>
      <c r="H72" s="609"/>
      <c r="I72" s="609"/>
    </row>
    <row r="73" spans="1:9" ht="15" customHeight="1">
      <c r="A73" s="753" t="s">
        <v>638</v>
      </c>
      <c r="B73" s="754"/>
      <c r="C73" s="754"/>
      <c r="D73" s="754"/>
      <c r="E73" s="754"/>
      <c r="F73" s="754"/>
      <c r="G73" s="754"/>
      <c r="H73" s="754"/>
      <c r="I73" s="754"/>
    </row>
    <row r="74" spans="1:9">
      <c r="A74" s="608"/>
      <c r="B74" s="617"/>
      <c r="C74" s="617"/>
      <c r="D74" s="617"/>
      <c r="E74" s="617"/>
      <c r="F74" s="617"/>
      <c r="G74" s="617"/>
      <c r="H74" s="617"/>
      <c r="I74" s="617"/>
    </row>
    <row r="75" spans="1:9">
      <c r="A75" s="753" t="s">
        <v>242</v>
      </c>
      <c r="B75" s="753"/>
      <c r="C75" s="753"/>
      <c r="D75" s="753"/>
      <c r="E75" s="753"/>
      <c r="F75" s="753"/>
      <c r="G75" s="753"/>
      <c r="H75" s="753"/>
      <c r="I75" s="753"/>
    </row>
    <row r="76" spans="1:9">
      <c r="A76" s="753" t="s">
        <v>581</v>
      </c>
      <c r="B76" s="753"/>
      <c r="C76" s="753"/>
      <c r="D76" s="753"/>
      <c r="E76" s="753"/>
      <c r="F76" s="753"/>
      <c r="G76" s="753"/>
      <c r="H76" s="753"/>
      <c r="I76" s="753"/>
    </row>
    <row r="77" spans="1:9">
      <c r="A77" s="753" t="s">
        <v>582</v>
      </c>
      <c r="B77" s="753"/>
      <c r="C77" s="753"/>
      <c r="D77" s="753"/>
      <c r="E77" s="753"/>
      <c r="F77" s="753"/>
      <c r="G77" s="753"/>
      <c r="H77" s="753"/>
      <c r="I77" s="753"/>
    </row>
    <row r="78" spans="1:9">
      <c r="A78" s="753" t="s">
        <v>639</v>
      </c>
      <c r="B78" s="753"/>
      <c r="C78" s="753"/>
      <c r="D78" s="753"/>
      <c r="E78" s="753"/>
      <c r="F78" s="753"/>
      <c r="G78" s="753"/>
      <c r="H78" s="753"/>
      <c r="I78" s="753"/>
    </row>
    <row r="79" spans="1:9">
      <c r="A79" s="125"/>
      <c r="B79" s="125"/>
      <c r="C79" s="125"/>
      <c r="D79" s="125"/>
      <c r="E79" s="125"/>
      <c r="F79" s="125"/>
      <c r="G79" s="269"/>
      <c r="H79" s="269"/>
      <c r="I79" s="269"/>
    </row>
    <row r="80" spans="1:9">
      <c r="A80" s="756" t="s">
        <v>434</v>
      </c>
      <c r="B80" s="756"/>
      <c r="C80" s="756"/>
      <c r="D80" s="756"/>
      <c r="E80" s="756"/>
      <c r="F80" s="756"/>
      <c r="G80" s="756"/>
      <c r="H80" s="756"/>
      <c r="I80" s="756"/>
    </row>
    <row r="81" spans="1:9">
      <c r="A81" s="756" t="s">
        <v>435</v>
      </c>
      <c r="B81" s="756"/>
      <c r="C81" s="756"/>
      <c r="D81" s="756"/>
      <c r="E81" s="756"/>
      <c r="F81" s="756"/>
      <c r="G81" s="756"/>
      <c r="H81" s="756"/>
      <c r="I81" s="756"/>
    </row>
    <row r="82" spans="1:9">
      <c r="A82" s="125"/>
      <c r="B82" s="125"/>
      <c r="C82" s="125"/>
      <c r="D82" s="125"/>
      <c r="E82" s="125"/>
      <c r="F82" s="125"/>
      <c r="G82" s="269"/>
      <c r="H82" s="269"/>
      <c r="I82" s="269"/>
    </row>
    <row r="83" spans="1:9">
      <c r="A83" s="125"/>
      <c r="B83" s="125"/>
      <c r="C83" s="125"/>
      <c r="D83" s="125"/>
      <c r="E83" s="125"/>
      <c r="F83" s="125"/>
      <c r="G83" s="269"/>
      <c r="H83" s="269"/>
      <c r="I83" s="269"/>
    </row>
    <row r="84" spans="1:9">
      <c r="A84" s="125"/>
      <c r="B84" s="125"/>
      <c r="C84" s="125"/>
      <c r="D84" s="125"/>
      <c r="E84" s="125"/>
      <c r="F84" s="125"/>
      <c r="G84" s="269"/>
      <c r="H84" s="269"/>
      <c r="I84" s="269"/>
    </row>
    <row r="85" spans="1:9">
      <c r="A85" s="125"/>
      <c r="B85" s="125"/>
      <c r="C85" s="125"/>
      <c r="D85" s="125"/>
      <c r="E85" s="125"/>
      <c r="F85" s="125"/>
      <c r="G85" s="269"/>
      <c r="H85" s="269"/>
      <c r="I85" s="269"/>
    </row>
    <row r="86" spans="1:9">
      <c r="A86" s="125"/>
      <c r="B86" s="125"/>
      <c r="C86" s="125"/>
      <c r="D86" s="125"/>
      <c r="E86" s="125"/>
      <c r="F86" s="125"/>
      <c r="G86" s="269"/>
      <c r="H86" s="269"/>
      <c r="I86" s="269"/>
    </row>
    <row r="87" spans="1:9">
      <c r="A87" s="125"/>
      <c r="B87" s="125"/>
      <c r="C87" s="125"/>
      <c r="D87" s="125"/>
      <c r="E87" s="125"/>
      <c r="F87" s="125"/>
      <c r="G87" s="269"/>
      <c r="H87" s="269"/>
      <c r="I87" s="269"/>
    </row>
    <row r="88" spans="1:9">
      <c r="A88" s="125"/>
      <c r="B88" s="125"/>
      <c r="C88" s="125"/>
      <c r="D88" s="125"/>
      <c r="E88" s="125"/>
      <c r="F88" s="125"/>
      <c r="G88" s="269"/>
      <c r="H88" s="269"/>
      <c r="I88" s="269"/>
    </row>
  </sheetData>
  <mergeCells count="30">
    <mergeCell ref="A80:I80"/>
    <mergeCell ref="A81:I81"/>
    <mergeCell ref="A76:I76"/>
    <mergeCell ref="A77:I77"/>
    <mergeCell ref="A78:I78"/>
    <mergeCell ref="A71:I71"/>
    <mergeCell ref="A73:I73"/>
    <mergeCell ref="A75:I75"/>
    <mergeCell ref="A67:F67"/>
    <mergeCell ref="A68:F68"/>
    <mergeCell ref="A69:F69"/>
    <mergeCell ref="A18:A19"/>
    <mergeCell ref="A14:F14"/>
    <mergeCell ref="A16:I16"/>
    <mergeCell ref="A35:F35"/>
    <mergeCell ref="A37:I37"/>
    <mergeCell ref="A22:F22"/>
    <mergeCell ref="A23:F23"/>
    <mergeCell ref="A25:I25"/>
    <mergeCell ref="A7:I7"/>
    <mergeCell ref="B8:B10"/>
    <mergeCell ref="G8:I8"/>
    <mergeCell ref="A1:I1"/>
    <mergeCell ref="A3:I3"/>
    <mergeCell ref="A5:I5"/>
    <mergeCell ref="A11:A12"/>
    <mergeCell ref="B11:B12"/>
    <mergeCell ref="C11:C12"/>
    <mergeCell ref="D11:D12"/>
    <mergeCell ref="E11:E12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Naslovna</vt:lpstr>
      <vt:lpstr>Prihodi</vt:lpstr>
      <vt:lpstr>Rashodi</vt:lpstr>
      <vt:lpstr>Racun financiranja</vt:lpstr>
      <vt:lpstr>razdjel 1</vt:lpstr>
      <vt:lpstr>razdjel 2</vt:lpstr>
      <vt:lpstr>Plan razv 2020</vt:lpstr>
    </vt:vector>
  </TitlesOfParts>
  <Company>Grad Sinj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</dc:creator>
  <cp:lastModifiedBy>Jasna</cp:lastModifiedBy>
  <cp:lastPrinted>2020-11-16T17:01:27Z</cp:lastPrinted>
  <dcterms:created xsi:type="dcterms:W3CDTF">2015-11-19T10:48:22Z</dcterms:created>
  <dcterms:modified xsi:type="dcterms:W3CDTF">2020-11-16T18:10:39Z</dcterms:modified>
</cp:coreProperties>
</file>